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15" windowHeight="12555" activeTab="8"/>
  </bookViews>
  <sheets>
    <sheet name="定数表" sheetId="1" r:id="rId1"/>
    <sheet name="屈折率" sheetId="2" r:id="rId2"/>
    <sheet name="S-FPL51基準" sheetId="3" r:id="rId3"/>
    <sheet name="S-BSL7基準 " sheetId="4" r:id="rId4"/>
    <sheet name="S-FPL53基準 " sheetId="5" r:id="rId5"/>
    <sheet name="S-FPL51基準 (選別)" sheetId="6" r:id="rId6"/>
    <sheet name="S-BSL7基準  (選別)" sheetId="7" r:id="rId7"/>
    <sheet name="S-FPL53基準  (選別)" sheetId="8" r:id="rId8"/>
    <sheet name="相関図" sheetId="9" r:id="rId9"/>
  </sheets>
  <definedNames/>
  <calcPr fullCalcOnLoad="1"/>
</workbook>
</file>

<file path=xl/sharedStrings.xml><?xml version="1.0" encoding="utf-8"?>
<sst xmlns="http://schemas.openxmlformats.org/spreadsheetml/2006/main" count="748" uniqueCount="143">
  <si>
    <t>S-FPM2</t>
  </si>
  <si>
    <t>S-FSL 5</t>
  </si>
  <si>
    <t>S-BSL 7</t>
  </si>
  <si>
    <t>S-BSM 2</t>
  </si>
  <si>
    <t>S-BSM10</t>
  </si>
  <si>
    <t>S-BSM14</t>
  </si>
  <si>
    <t>S-BSM15</t>
  </si>
  <si>
    <t>S-BSM16</t>
  </si>
  <si>
    <t>S-BSM22</t>
  </si>
  <si>
    <t>S-BSM25</t>
  </si>
  <si>
    <t>S-BSM28</t>
  </si>
  <si>
    <t>S-BSM71</t>
  </si>
  <si>
    <t>S-BSM81</t>
  </si>
  <si>
    <t>S-NSL 3</t>
  </si>
  <si>
    <t>S-NSL 5</t>
  </si>
  <si>
    <t>S-NSL36</t>
  </si>
  <si>
    <t>S-BAL 2</t>
  </si>
  <si>
    <t>S-BAL 3</t>
  </si>
  <si>
    <t>S-BAL11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</si>
  <si>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</si>
  <si>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</si>
  <si>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</si>
  <si>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</si>
  <si>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</si>
  <si>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</si>
  <si>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</si>
  <si>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</si>
  <si>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</si>
  <si>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</si>
  <si>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</si>
  <si>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S-BAH32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</si>
  <si>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</si>
  <si>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</si>
  <si>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</si>
  <si>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</si>
  <si>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</si>
  <si>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</si>
  <si>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</si>
  <si>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</si>
  <si>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1</t>
  </si>
  <si>
    <t>S-TIM 2</t>
  </si>
  <si>
    <t>S-TIM 5</t>
  </si>
  <si>
    <t>S-TIM 8</t>
  </si>
  <si>
    <t>S-TIM25</t>
  </si>
  <si>
    <t>S-TIM27</t>
  </si>
  <si>
    <t>S-TIM28</t>
  </si>
  <si>
    <t>S-TIM35</t>
  </si>
  <si>
    <t>S-TIM39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</si>
  <si>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</si>
  <si>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</si>
  <si>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</si>
  <si>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</si>
  <si>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</si>
  <si>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</si>
  <si>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</si>
  <si>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</si>
  <si>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</si>
  <si>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</si>
  <si>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</si>
  <si>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</si>
  <si>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</si>
  <si>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</si>
  <si>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</si>
  <si>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</si>
  <si>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S-LAL56</t>
  </si>
  <si>
    <t>S-LAL58</t>
  </si>
  <si>
    <t>S-LAL59</t>
  </si>
  <si>
    <t>S-LAL61</t>
  </si>
  <si>
    <t>S-LAM 2</t>
  </si>
  <si>
    <t>S-LAM 3</t>
  </si>
  <si>
    <t>S-LAM51</t>
  </si>
  <si>
    <t>S-LAM52</t>
  </si>
  <si>
    <t>S-LAM54</t>
  </si>
  <si>
    <t>S-LAM55</t>
  </si>
  <si>
    <t>S-LAM58</t>
  </si>
  <si>
    <t>S-LAM59</t>
  </si>
  <si>
    <t>S-LAM60</t>
  </si>
  <si>
    <t>S-LAM61</t>
  </si>
  <si>
    <t>S-LAM66</t>
  </si>
  <si>
    <t>S-LAH51</t>
  </si>
  <si>
    <t>S-LAH52</t>
  </si>
  <si>
    <t>S-LAH53</t>
  </si>
  <si>
    <t>S-LAH55V</t>
  </si>
  <si>
    <t>S-LAH58</t>
  </si>
  <si>
    <t>S-LAH59</t>
  </si>
  <si>
    <t>S-LAH60</t>
  </si>
  <si>
    <t>S-LAH63</t>
  </si>
  <si>
    <t>S-LAH64</t>
  </si>
  <si>
    <t>S-LAH65V</t>
  </si>
  <si>
    <t>S-LAH66</t>
  </si>
  <si>
    <t>S-LAH71</t>
  </si>
  <si>
    <t>S-LAH79</t>
  </si>
  <si>
    <t>S-YGH51</t>
  </si>
  <si>
    <t>S-FTM16</t>
  </si>
  <si>
    <t>S-NBM51</t>
  </si>
  <si>
    <t>S-NBH51</t>
  </si>
  <si>
    <t>S-NBH52</t>
  </si>
  <si>
    <t>S-NBH53</t>
  </si>
  <si>
    <t>S-NPH 1</t>
  </si>
  <si>
    <t>No</t>
  </si>
  <si>
    <t>Glass型名</t>
  </si>
  <si>
    <t>A1</t>
  </si>
  <si>
    <t>A2</t>
  </si>
  <si>
    <t>A3</t>
  </si>
  <si>
    <t>B1</t>
  </si>
  <si>
    <t>B2</t>
  </si>
  <si>
    <t>B3</t>
  </si>
  <si>
    <t>S-FPL51</t>
  </si>
  <si>
    <t>S-FPL53</t>
  </si>
  <si>
    <t>S-FPM3</t>
  </si>
  <si>
    <t>S-BSM 4</t>
  </si>
  <si>
    <t>S-BSM 9</t>
  </si>
  <si>
    <t>S-BSM18</t>
  </si>
  <si>
    <t>S-BAM 3</t>
  </si>
  <si>
    <t>S-TIM 3</t>
  </si>
  <si>
    <t>S-TIM22（SF2)</t>
  </si>
  <si>
    <t>S-TIH 1</t>
  </si>
  <si>
    <t>S-TIH 3</t>
  </si>
  <si>
    <t>S-TIH53</t>
  </si>
  <si>
    <t>S-LAL 9</t>
  </si>
  <si>
    <t>S-LAM 7</t>
  </si>
  <si>
    <t>S-NBH 5</t>
  </si>
  <si>
    <t>S-NBH 8</t>
  </si>
  <si>
    <t>S-NBH55</t>
  </si>
  <si>
    <t>S-NPH 2</t>
  </si>
  <si>
    <t>S-NPH 3</t>
  </si>
  <si>
    <t>S-NPH53</t>
  </si>
  <si>
    <t>波長μm</t>
  </si>
  <si>
    <t>光学ガラス屈折率表</t>
  </si>
  <si>
    <t>光学ガラス定数表</t>
  </si>
  <si>
    <t>S-FPL51</t>
  </si>
  <si>
    <t>K2</t>
  </si>
  <si>
    <t>光学ガラス色補正計算表</t>
  </si>
  <si>
    <t>K2</t>
  </si>
  <si>
    <t>平均パワーΦ</t>
  </si>
  <si>
    <t>差分パワーΦ</t>
  </si>
  <si>
    <t>得点</t>
  </si>
  <si>
    <t>S-BSL7基準</t>
  </si>
  <si>
    <t>S-FPL51基準</t>
  </si>
  <si>
    <t>S-FPL53基準</t>
  </si>
  <si>
    <t>S-TIM22（SF2)</t>
  </si>
  <si>
    <t>S-NBM51</t>
  </si>
  <si>
    <t>S-LAH65V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</si>
</sst>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_);[Red]\(0.00000\)"/>
    <numFmt numFmtId="178" formatCode="0.00000000E+00"/>
    <numFmt numFmtId="179" formatCode="0.000000_);[Red]\(0.000000\)"/>
    <numFmt numFmtId="180" formatCode="0.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000000_ "/>
    <numFmt numFmtId="187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.25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20"/>
      <name val="ＭＳ Ｐゴシック"/>
      <family val="3"/>
    </font>
    <font>
      <b/>
      <sz val="16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" xfId="0" applyNumberFormat="1" applyFill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3" borderId="1" xfId="0" applyNumberFormat="1" applyFill="1" applyBorder="1" applyAlignment="1">
      <alignment vertical="center"/>
    </xf>
    <xf numFmtId="181" fontId="0" fillId="3" borderId="1" xfId="0" applyNumberForma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83" fontId="0" fillId="4" borderId="1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図2-1　基準光学ガラスと平均パワーΦと差分パワーΦの相関図　</a:t>
            </a:r>
          </a:p>
        </c:rich>
      </c:tx>
      <c:layout>
        <c:manualLayout>
          <c:xMode val="factor"/>
          <c:yMode val="factor"/>
          <c:x val="-0.052"/>
          <c:y val="0.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2875"/>
          <c:w val="0.744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'相関図'!$B$1</c:f>
              <c:strCache>
                <c:ptCount val="1"/>
                <c:pt idx="0">
                  <c:v>S-BSL7基準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3"/>
            <c:spPr>
              <a:ln w="3175">
                <a:noFill/>
              </a:ln>
            </c:spPr>
            <c:marker>
              <c:symbol val="diamond"/>
              <c:size val="1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'相関図'!$A$2:$A$38</c:f>
              <c:numCache/>
            </c:numRef>
          </c:xVal>
          <c:yVal>
            <c:numRef>
              <c:f>'相関図'!$B$2:$B$38</c:f>
              <c:numCache/>
            </c:numRef>
          </c:yVal>
          <c:smooth val="0"/>
        </c:ser>
        <c:ser>
          <c:idx val="2"/>
          <c:order val="1"/>
          <c:tx>
            <c:strRef>
              <c:f>'相関図'!$D$1</c:f>
              <c:strCache>
                <c:ptCount val="1"/>
                <c:pt idx="0">
                  <c:v>S-FPL51基準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5"/>
              <c:spPr>
                <a:solidFill>
                  <a:srgbClr val="00800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'相関図'!$C$2:$C$38</c:f>
              <c:numCache/>
            </c:numRef>
          </c:xVal>
          <c:yVal>
            <c:numRef>
              <c:f>'相関図'!$D$2:$D$38</c:f>
              <c:numCache/>
            </c:numRef>
          </c:yVal>
          <c:smooth val="0"/>
        </c:ser>
        <c:ser>
          <c:idx val="4"/>
          <c:order val="2"/>
          <c:tx>
            <c:strRef>
              <c:f>'相関図'!$F$1</c:f>
              <c:strCache>
                <c:ptCount val="1"/>
                <c:pt idx="0">
                  <c:v>S-FPL53基準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5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xVal>
            <c:numRef>
              <c:f>'相関図'!$E$2:$E$38</c:f>
              <c:numCache/>
            </c:numRef>
          </c:xVal>
          <c:yVal>
            <c:numRef>
              <c:f>'相関図'!$F$2:$F$38</c:f>
              <c:numCache/>
            </c:numRef>
          </c:yVal>
          <c:smooth val="0"/>
        </c:ser>
        <c:axId val="9203221"/>
        <c:axId val="15720126"/>
      </c:scatterChart>
      <c:valAx>
        <c:axId val="9203221"/>
        <c:scaling>
          <c:orientation val="minMax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平均パワーΦ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20126"/>
        <c:crosses val="autoZero"/>
        <c:crossBetween val="midCat"/>
        <c:dispUnits/>
      </c:valAx>
      <c:valAx>
        <c:axId val="15720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差分パワーΦ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203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0.16575</cdr:y>
    </cdr:from>
    <cdr:to>
      <cdr:x>0.77775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942975"/>
          <a:ext cx="1485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S-TIM22（SF2)</a:t>
          </a:r>
        </a:p>
      </cdr:txBody>
    </cdr:sp>
  </cdr:relSizeAnchor>
  <cdr:relSizeAnchor xmlns:cdr="http://schemas.openxmlformats.org/drawingml/2006/chartDrawing">
    <cdr:from>
      <cdr:x>0.5625</cdr:x>
      <cdr:y>0.614</cdr:y>
    </cdr:from>
    <cdr:to>
      <cdr:x>0.676</cdr:x>
      <cdr:y>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350520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S-NBM51</a:t>
          </a:r>
        </a:p>
      </cdr:txBody>
    </cdr:sp>
  </cdr:relSizeAnchor>
  <cdr:relSizeAnchor xmlns:cdr="http://schemas.openxmlformats.org/drawingml/2006/chartDrawing">
    <cdr:from>
      <cdr:x>0.439</cdr:x>
      <cdr:y>0.52425</cdr:y>
    </cdr:from>
    <cdr:to>
      <cdr:x>0.56225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0" y="299085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S-LAH65V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123825</xdr:rowOff>
    </xdr:from>
    <xdr:to>
      <xdr:col>20</xdr:col>
      <xdr:colOff>152400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5543550" y="466725"/>
        <a:ext cx="8896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B33" sqref="B33"/>
    </sheetView>
  </sheetViews>
  <sheetFormatPr defaultColWidth="9.00390625" defaultRowHeight="13.5"/>
  <cols>
    <col min="1" max="1" width="5.50390625" style="1" customWidth="1"/>
    <col min="2" max="2" width="12.375" style="1" customWidth="1"/>
    <col min="3" max="8" width="14.625" style="0" customWidth="1"/>
  </cols>
  <sheetData>
    <row r="1" spans="1:2" ht="13.5">
      <c r="A1" t="s">
        <v>129</v>
      </c>
      <c r="B1"/>
    </row>
    <row r="2" spans="1:8" s="1" customFormat="1" ht="13.5">
      <c r="A2" s="2" t="s">
        <v>99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  <c r="G2" s="2" t="s">
        <v>105</v>
      </c>
      <c r="H2" s="2" t="s">
        <v>106</v>
      </c>
    </row>
    <row r="3" spans="1:8" ht="13.5">
      <c r="A3" s="2">
        <v>1</v>
      </c>
      <c r="B3" s="2" t="s">
        <v>26</v>
      </c>
      <c r="C3" s="3">
        <v>1.59034337</v>
      </c>
      <c r="D3" s="3">
        <v>0.138464579</v>
      </c>
      <c r="E3" s="3">
        <v>1.21988043</v>
      </c>
      <c r="F3" s="3">
        <v>0.009327343</v>
      </c>
      <c r="G3" s="3">
        <v>0.042749865</v>
      </c>
      <c r="H3" s="3">
        <v>119.251777</v>
      </c>
    </row>
    <row r="4" spans="1:8" ht="13.5">
      <c r="A4" s="2">
        <v>2</v>
      </c>
      <c r="B4" s="2" t="s">
        <v>27</v>
      </c>
      <c r="C4" s="3">
        <v>1.5713886</v>
      </c>
      <c r="D4" s="3">
        <v>0.147869313</v>
      </c>
      <c r="E4" s="3">
        <v>1.28092846</v>
      </c>
      <c r="F4" s="3">
        <v>0.009108079</v>
      </c>
      <c r="G4" s="3">
        <v>0.040240168</v>
      </c>
      <c r="H4" s="3">
        <v>130.399367</v>
      </c>
    </row>
    <row r="5" spans="1:8" ht="13.5">
      <c r="A5" s="2">
        <v>3</v>
      </c>
      <c r="B5" s="2" t="s">
        <v>28</v>
      </c>
      <c r="C5" s="3">
        <v>1.68939052</v>
      </c>
      <c r="D5" s="3">
        <v>0.133081013</v>
      </c>
      <c r="E5" s="3">
        <v>1.41165515</v>
      </c>
      <c r="F5" s="3">
        <v>0.010359819</v>
      </c>
      <c r="G5" s="3">
        <v>0.053398224</v>
      </c>
      <c r="H5" s="3">
        <v>126.515503</v>
      </c>
    </row>
    <row r="6" spans="1:8" ht="13.5">
      <c r="A6" s="2">
        <v>4</v>
      </c>
      <c r="B6" s="2" t="s">
        <v>29</v>
      </c>
      <c r="C6" s="3">
        <v>1.69493484</v>
      </c>
      <c r="D6" s="3">
        <v>0.192890298</v>
      </c>
      <c r="E6" s="3">
        <v>1.56385948</v>
      </c>
      <c r="F6" s="3">
        <v>0.010272319</v>
      </c>
      <c r="G6" s="3">
        <v>0.052118764</v>
      </c>
      <c r="H6" s="3">
        <v>137.818035</v>
      </c>
    </row>
    <row r="7" spans="1:8" ht="13.5">
      <c r="A7" s="2">
        <v>5</v>
      </c>
      <c r="B7" s="2" t="s">
        <v>30</v>
      </c>
      <c r="C7" s="3">
        <v>1.5802363</v>
      </c>
      <c r="D7" s="3">
        <v>0.137504632</v>
      </c>
      <c r="E7" s="3">
        <v>1.60603298</v>
      </c>
      <c r="F7" s="3">
        <v>0.010357806</v>
      </c>
      <c r="G7" s="3">
        <v>0.054839309</v>
      </c>
      <c r="H7" s="3">
        <v>147.982885</v>
      </c>
    </row>
    <row r="8" spans="1:8" ht="13.5">
      <c r="A8" s="2">
        <v>6</v>
      </c>
      <c r="B8" s="2" t="s">
        <v>16</v>
      </c>
      <c r="C8" s="3">
        <v>1.30923813</v>
      </c>
      <c r="D8" s="3">
        <v>0.114137353</v>
      </c>
      <c r="E8" s="3">
        <v>1.17882259</v>
      </c>
      <c r="F8" s="3">
        <v>0.00838874</v>
      </c>
      <c r="G8" s="3">
        <v>0.039943649</v>
      </c>
      <c r="H8" s="3">
        <v>140.257892</v>
      </c>
    </row>
    <row r="9" spans="1:8" ht="13.5">
      <c r="A9" s="2">
        <v>7</v>
      </c>
      <c r="B9" s="2" t="s">
        <v>17</v>
      </c>
      <c r="C9" s="3">
        <v>1.2936689</v>
      </c>
      <c r="D9" s="3">
        <v>0.132440252</v>
      </c>
      <c r="E9" s="3">
        <v>1.10197293</v>
      </c>
      <c r="F9" s="3">
        <v>0.00800368</v>
      </c>
      <c r="G9" s="3">
        <v>0.03547112</v>
      </c>
      <c r="H9" s="3">
        <v>134.517431</v>
      </c>
    </row>
    <row r="10" spans="1:8" ht="13.5">
      <c r="A10" s="2">
        <v>8</v>
      </c>
      <c r="B10" s="2" t="s">
        <v>18</v>
      </c>
      <c r="C10" s="3">
        <v>0.821314256</v>
      </c>
      <c r="D10" s="3">
        <v>0.612586478</v>
      </c>
      <c r="E10" s="3">
        <v>1.24859637</v>
      </c>
      <c r="F10" s="3">
        <v>0.003514361</v>
      </c>
      <c r="G10" s="3">
        <v>0.017976238</v>
      </c>
      <c r="H10" s="3">
        <v>133.45667</v>
      </c>
    </row>
    <row r="11" spans="1:8" ht="13.5">
      <c r="A11" s="2">
        <v>9</v>
      </c>
      <c r="B11" s="2" t="s">
        <v>19</v>
      </c>
      <c r="C11" s="3">
        <v>0.714605258</v>
      </c>
      <c r="D11" s="3">
        <v>0.621993289</v>
      </c>
      <c r="E11" s="3">
        <v>1.22537681</v>
      </c>
      <c r="F11" s="3">
        <v>0.003017639</v>
      </c>
      <c r="G11" s="3">
        <v>0.016650545</v>
      </c>
      <c r="H11" s="3">
        <v>143.506314</v>
      </c>
    </row>
    <row r="12" spans="1:8" ht="13.5">
      <c r="A12" s="2">
        <v>10</v>
      </c>
      <c r="B12" s="2" t="s">
        <v>20</v>
      </c>
      <c r="C12" s="3">
        <v>1.27553696</v>
      </c>
      <c r="D12" s="3">
        <v>0.146083393</v>
      </c>
      <c r="E12" s="3">
        <v>1.16754699</v>
      </c>
      <c r="F12" s="3">
        <v>0.007496924</v>
      </c>
      <c r="G12" s="3">
        <v>0.031042153</v>
      </c>
      <c r="H12" s="3">
        <v>128.947092</v>
      </c>
    </row>
    <row r="13" spans="1:8" ht="13.5">
      <c r="A13" s="2">
        <v>11</v>
      </c>
      <c r="B13" s="2" t="s">
        <v>21</v>
      </c>
      <c r="C13" s="3">
        <v>0.941357273</v>
      </c>
      <c r="D13" s="3">
        <v>0.546174895</v>
      </c>
      <c r="E13" s="3">
        <v>1.16168917</v>
      </c>
      <c r="F13" s="3">
        <v>0.0140334</v>
      </c>
      <c r="G13" s="3">
        <v>0.000906636</v>
      </c>
      <c r="H13" s="3">
        <v>114.163758</v>
      </c>
    </row>
    <row r="14" spans="1:8" ht="13.5">
      <c r="A14" s="2">
        <v>12</v>
      </c>
      <c r="B14" s="2" t="s">
        <v>22</v>
      </c>
      <c r="C14" s="3">
        <v>1.243442</v>
      </c>
      <c r="D14" s="3">
        <v>0.166301104</v>
      </c>
      <c r="E14" s="3">
        <v>1.10586114</v>
      </c>
      <c r="F14" s="3">
        <v>0.011639671</v>
      </c>
      <c r="G14" s="3">
        <v>-0.008904649</v>
      </c>
      <c r="H14" s="3">
        <v>114.11122</v>
      </c>
    </row>
    <row r="15" spans="1:8" ht="13.5">
      <c r="A15" s="2">
        <v>13</v>
      </c>
      <c r="B15" s="2" t="s">
        <v>23</v>
      </c>
      <c r="C15" s="3">
        <v>1.39570615</v>
      </c>
      <c r="D15" s="3">
        <v>0.071850507</v>
      </c>
      <c r="E15" s="3">
        <v>1.27129267</v>
      </c>
      <c r="F15" s="3">
        <v>0.011221884</v>
      </c>
      <c r="G15" s="3">
        <v>-0.025211742</v>
      </c>
      <c r="H15" s="3">
        <v>134.49786</v>
      </c>
    </row>
    <row r="16" spans="1:8" ht="13.5">
      <c r="A16" s="2">
        <v>14</v>
      </c>
      <c r="B16" s="2" t="s">
        <v>113</v>
      </c>
      <c r="C16" s="3">
        <v>1.36955358</v>
      </c>
      <c r="D16" s="3">
        <v>0.085382587</v>
      </c>
      <c r="E16" s="3">
        <v>1.16159771</v>
      </c>
      <c r="F16" s="3">
        <v>0.009413314</v>
      </c>
      <c r="G16" s="3">
        <v>0.050435903</v>
      </c>
      <c r="H16" s="3">
        <v>130.548899</v>
      </c>
    </row>
    <row r="17" spans="1:8" ht="13.5">
      <c r="A17" s="2">
        <v>15</v>
      </c>
      <c r="B17" s="2" t="s">
        <v>24</v>
      </c>
      <c r="C17" s="3">
        <v>1.41059317</v>
      </c>
      <c r="D17" s="3">
        <v>0.111201306</v>
      </c>
      <c r="E17" s="3">
        <v>1.34148939</v>
      </c>
      <c r="F17" s="3">
        <v>0.009633122</v>
      </c>
      <c r="G17" s="3">
        <v>0.049877821</v>
      </c>
      <c r="H17" s="3">
        <v>152.237696</v>
      </c>
    </row>
    <row r="18" spans="1:8" ht="13.5">
      <c r="A18" s="2">
        <v>16</v>
      </c>
      <c r="B18" s="2" t="s">
        <v>25</v>
      </c>
      <c r="C18" s="3">
        <v>1.50161605</v>
      </c>
      <c r="D18" s="3">
        <v>0.126987445</v>
      </c>
      <c r="E18" s="3">
        <v>1.43544052</v>
      </c>
      <c r="F18" s="3">
        <v>0.009407618</v>
      </c>
      <c r="G18" s="3">
        <v>0.04726022</v>
      </c>
      <c r="H18" s="3">
        <v>141.666499</v>
      </c>
    </row>
    <row r="19" spans="1:8" ht="13.5">
      <c r="A19" s="2">
        <v>17</v>
      </c>
      <c r="B19" s="2" t="s">
        <v>2</v>
      </c>
      <c r="C19" s="3">
        <v>1.1515019</v>
      </c>
      <c r="D19" s="3">
        <v>0.118583612</v>
      </c>
      <c r="E19" s="3">
        <v>1.26301359</v>
      </c>
      <c r="F19" s="3">
        <v>0.010598413</v>
      </c>
      <c r="G19" s="3">
        <v>-0.011822519</v>
      </c>
      <c r="H19" s="3">
        <v>129.617662</v>
      </c>
    </row>
    <row r="20" spans="1:8" ht="13.5">
      <c r="A20" s="2">
        <v>18</v>
      </c>
      <c r="B20" s="2" t="s">
        <v>3</v>
      </c>
      <c r="C20" s="3">
        <v>0.867168676</v>
      </c>
      <c r="D20" s="3">
        <v>0.672848343</v>
      </c>
      <c r="E20" s="3">
        <v>1.18456107</v>
      </c>
      <c r="F20" s="3">
        <v>0.00369311</v>
      </c>
      <c r="G20" s="3">
        <v>0.01816528</v>
      </c>
      <c r="H20" s="3">
        <v>132.376147</v>
      </c>
    </row>
    <row r="21" spans="1:8" ht="13.5">
      <c r="A21" s="2">
        <v>19</v>
      </c>
      <c r="B21" s="2" t="s">
        <v>110</v>
      </c>
      <c r="C21" s="3">
        <v>0.96244308</v>
      </c>
      <c r="D21" s="3">
        <v>0.595939234</v>
      </c>
      <c r="E21" s="3">
        <v>1.10558352</v>
      </c>
      <c r="F21" s="3">
        <v>0.004680621</v>
      </c>
      <c r="G21" s="3">
        <v>0.017877208</v>
      </c>
      <c r="H21" s="3">
        <v>115.896432</v>
      </c>
    </row>
    <row r="22" spans="1:8" ht="13.5">
      <c r="A22" s="2">
        <v>20</v>
      </c>
      <c r="B22" s="2" t="s">
        <v>111</v>
      </c>
      <c r="C22" s="3">
        <v>1.37020077</v>
      </c>
      <c r="D22" s="3">
        <v>0.189397267</v>
      </c>
      <c r="E22" s="3">
        <v>1.24202324</v>
      </c>
      <c r="F22" s="3">
        <v>0.007576315</v>
      </c>
      <c r="G22" s="3">
        <v>0.030078752</v>
      </c>
      <c r="H22" s="3">
        <v>131.350111</v>
      </c>
    </row>
    <row r="23" spans="1:8" ht="13.5">
      <c r="A23" s="2">
        <v>21</v>
      </c>
      <c r="B23" s="2" t="s">
        <v>4</v>
      </c>
      <c r="C23" s="3">
        <v>0.945443081</v>
      </c>
      <c r="D23" s="3">
        <v>0.643237376</v>
      </c>
      <c r="E23" s="3">
        <v>1.17752968</v>
      </c>
      <c r="F23" s="3">
        <v>0.01572638</v>
      </c>
      <c r="G23" s="3">
        <v>0.001619241</v>
      </c>
      <c r="H23" s="3">
        <v>121.361748</v>
      </c>
    </row>
    <row r="24" spans="1:8" ht="13.5">
      <c r="A24" s="2">
        <v>22</v>
      </c>
      <c r="B24" s="2" t="s">
        <v>5</v>
      </c>
      <c r="C24" s="3">
        <v>1.2828627</v>
      </c>
      <c r="D24" s="3">
        <v>0.247647429</v>
      </c>
      <c r="E24" s="3">
        <v>1.10383999</v>
      </c>
      <c r="F24" s="3">
        <v>0.01229024</v>
      </c>
      <c r="G24" s="3">
        <v>-0.006131424</v>
      </c>
      <c r="H24" s="3">
        <v>106.883378</v>
      </c>
    </row>
    <row r="25" spans="1:8" ht="13.5">
      <c r="A25" s="2">
        <v>23</v>
      </c>
      <c r="B25" s="2" t="s">
        <v>6</v>
      </c>
      <c r="C25" s="3">
        <v>0.953128328</v>
      </c>
      <c r="D25" s="3">
        <v>0.637613977</v>
      </c>
      <c r="E25" s="3">
        <v>1.65245647</v>
      </c>
      <c r="F25" s="3">
        <v>0.00387639</v>
      </c>
      <c r="G25" s="3">
        <v>0.018509463</v>
      </c>
      <c r="H25" s="3">
        <v>159.442367</v>
      </c>
    </row>
    <row r="26" spans="1:8" ht="13.5">
      <c r="A26" s="2">
        <v>24</v>
      </c>
      <c r="B26" s="2" t="s">
        <v>7</v>
      </c>
      <c r="C26" s="3">
        <v>1.14490383</v>
      </c>
      <c r="D26" s="3">
        <v>0.439563911</v>
      </c>
      <c r="E26" s="3">
        <v>1.27688079</v>
      </c>
      <c r="F26" s="3">
        <v>0.013703492</v>
      </c>
      <c r="G26" s="3">
        <v>-0.001865142</v>
      </c>
      <c r="H26" s="3">
        <v>119.535585</v>
      </c>
    </row>
    <row r="27" spans="1:8" ht="13.5">
      <c r="A27" s="2">
        <v>25</v>
      </c>
      <c r="B27" s="2" t="s">
        <v>112</v>
      </c>
      <c r="C27" s="3">
        <v>0.927886025</v>
      </c>
      <c r="D27" s="3">
        <v>0.708858526</v>
      </c>
      <c r="E27" s="3">
        <v>1.18610897</v>
      </c>
      <c r="F27" s="3">
        <v>0.004175492</v>
      </c>
      <c r="G27" s="3">
        <v>0.018469184</v>
      </c>
      <c r="H27" s="3">
        <v>122.210416</v>
      </c>
    </row>
    <row r="28" spans="1:8" ht="13.5">
      <c r="A28" s="2">
        <v>26</v>
      </c>
      <c r="B28" s="2" t="s">
        <v>8</v>
      </c>
      <c r="C28" s="3">
        <v>1.44305741</v>
      </c>
      <c r="D28" s="3">
        <v>0.140786358</v>
      </c>
      <c r="E28" s="3">
        <v>1.26093951</v>
      </c>
      <c r="F28" s="3">
        <v>0.008192089</v>
      </c>
      <c r="G28" s="3">
        <v>0.035691146</v>
      </c>
      <c r="H28" s="3">
        <v>131.959337</v>
      </c>
    </row>
    <row r="29" spans="1:8" ht="13.5">
      <c r="A29" s="2">
        <v>27</v>
      </c>
      <c r="B29" s="2" t="s">
        <v>9</v>
      </c>
      <c r="C29" s="3">
        <v>1.34814257</v>
      </c>
      <c r="D29" s="3">
        <v>0.347530319</v>
      </c>
      <c r="E29" s="3">
        <v>1.38798368</v>
      </c>
      <c r="F29" s="3">
        <v>0.006953644</v>
      </c>
      <c r="G29" s="3">
        <v>0.027786348</v>
      </c>
      <c r="H29" s="3">
        <v>142.138122</v>
      </c>
    </row>
    <row r="30" spans="1:8" ht="13.5">
      <c r="A30" s="2">
        <v>28</v>
      </c>
      <c r="B30" s="2" t="s">
        <v>10</v>
      </c>
      <c r="C30" s="3">
        <v>1.43822841</v>
      </c>
      <c r="D30" s="3">
        <v>0.128100017</v>
      </c>
      <c r="E30" s="3">
        <v>1.3435553</v>
      </c>
      <c r="F30" s="3">
        <v>0.008597798</v>
      </c>
      <c r="G30" s="3">
        <v>0.040861785</v>
      </c>
      <c r="H30" s="3">
        <v>143.70989</v>
      </c>
    </row>
    <row r="31" spans="1:8" ht="13.5">
      <c r="A31" s="2">
        <v>29</v>
      </c>
      <c r="B31" s="2" t="s">
        <v>11</v>
      </c>
      <c r="C31" s="3">
        <v>1.50847885</v>
      </c>
      <c r="D31" s="3">
        <v>0.158099826</v>
      </c>
      <c r="E31" s="3">
        <v>1.36815368</v>
      </c>
      <c r="F31" s="3">
        <v>0.008127691</v>
      </c>
      <c r="G31" s="3">
        <v>0.03542009</v>
      </c>
      <c r="H31" s="3">
        <v>136.110038</v>
      </c>
    </row>
    <row r="32" spans="1:8" ht="13.5">
      <c r="A32" s="2">
        <v>30</v>
      </c>
      <c r="B32" s="2" t="s">
        <v>12</v>
      </c>
      <c r="C32" s="3">
        <v>0.996356844</v>
      </c>
      <c r="D32" s="3">
        <v>0.651392837</v>
      </c>
      <c r="E32" s="3">
        <v>1.22432622</v>
      </c>
      <c r="F32" s="3">
        <v>0.014482159</v>
      </c>
      <c r="G32" s="3">
        <v>0.001548264</v>
      </c>
      <c r="H32" s="3">
        <v>89.9818604</v>
      </c>
    </row>
    <row r="33" spans="1:8" ht="13.5">
      <c r="A33" s="2">
        <v>31</v>
      </c>
      <c r="B33" s="2" t="s">
        <v>130</v>
      </c>
      <c r="C33" s="3">
        <v>1.17010505</v>
      </c>
      <c r="D33" s="3">
        <v>0.047571078</v>
      </c>
      <c r="E33" s="3">
        <v>0.763832445</v>
      </c>
      <c r="F33" s="3">
        <v>0.006162039</v>
      </c>
      <c r="G33" s="3">
        <v>0.026337288</v>
      </c>
      <c r="H33" s="3">
        <v>141.882642</v>
      </c>
    </row>
    <row r="34" spans="1:8" ht="13.5">
      <c r="A34" s="2">
        <v>32</v>
      </c>
      <c r="B34" s="2" t="s">
        <v>108</v>
      </c>
      <c r="C34" s="3">
        <v>0.983532327</v>
      </c>
      <c r="D34" s="3">
        <v>0.069568814</v>
      </c>
      <c r="E34" s="3">
        <v>1.11409238</v>
      </c>
      <c r="F34" s="3">
        <v>0.00492235</v>
      </c>
      <c r="G34" s="3">
        <v>0.019358109</v>
      </c>
      <c r="H34" s="3">
        <v>264.275294</v>
      </c>
    </row>
    <row r="35" spans="1:8" ht="13.5">
      <c r="A35" s="2">
        <v>33</v>
      </c>
      <c r="B35" s="2" t="s">
        <v>0</v>
      </c>
      <c r="C35" s="3">
        <v>0.761242785</v>
      </c>
      <c r="D35" s="3">
        <v>0.747033375</v>
      </c>
      <c r="E35" s="3">
        <v>0.938928947</v>
      </c>
      <c r="F35" s="3">
        <v>0.003211741</v>
      </c>
      <c r="G35" s="3">
        <v>0.014023442</v>
      </c>
      <c r="H35" s="3">
        <v>139.52353</v>
      </c>
    </row>
    <row r="36" spans="1:8" ht="13.5">
      <c r="A36" s="2">
        <v>34</v>
      </c>
      <c r="B36" s="2" t="s">
        <v>109</v>
      </c>
      <c r="C36" s="3">
        <v>0.809407286</v>
      </c>
      <c r="D36" s="3">
        <v>0.527007033</v>
      </c>
      <c r="E36" s="3">
        <v>0.909127704</v>
      </c>
      <c r="F36" s="3">
        <v>0.003760724</v>
      </c>
      <c r="G36" s="3">
        <v>0.01356549</v>
      </c>
      <c r="H36" s="3">
        <v>142.503612</v>
      </c>
    </row>
    <row r="37" spans="1:8" ht="13.5">
      <c r="A37" s="2">
        <v>35</v>
      </c>
      <c r="B37" s="2" t="s">
        <v>1</v>
      </c>
      <c r="C37" s="3">
        <v>1.17447043</v>
      </c>
      <c r="D37" s="3">
        <v>0.014005615</v>
      </c>
      <c r="E37" s="3">
        <v>1.19272435</v>
      </c>
      <c r="F37" s="3">
        <v>0.008418552</v>
      </c>
      <c r="G37" s="3">
        <v>-0.058179077</v>
      </c>
      <c r="H37" s="3">
        <v>129.599726</v>
      </c>
    </row>
    <row r="38" spans="1:8" ht="13.5">
      <c r="A38" s="2">
        <v>36</v>
      </c>
      <c r="B38" s="2" t="s">
        <v>93</v>
      </c>
      <c r="C38" s="3">
        <v>1.32940907</v>
      </c>
      <c r="D38" s="3">
        <v>0.141512125</v>
      </c>
      <c r="E38" s="3">
        <v>1.44299068</v>
      </c>
      <c r="F38" s="3">
        <v>0.010237729</v>
      </c>
      <c r="G38" s="3">
        <v>0.057808196</v>
      </c>
      <c r="H38" s="3">
        <v>150.597139</v>
      </c>
    </row>
    <row r="39" spans="1:8" ht="13.5">
      <c r="A39" s="2">
        <v>37</v>
      </c>
      <c r="B39" s="2" t="s">
        <v>79</v>
      </c>
      <c r="C39" s="3">
        <v>1.82586991</v>
      </c>
      <c r="D39" s="3">
        <v>0.283023349</v>
      </c>
      <c r="E39" s="3">
        <v>1.35964319</v>
      </c>
      <c r="F39" s="3">
        <v>0.009352972</v>
      </c>
      <c r="G39" s="3">
        <v>0.037380306</v>
      </c>
      <c r="H39" s="3">
        <v>100.655798</v>
      </c>
    </row>
    <row r="40" spans="1:8" ht="13.5">
      <c r="A40" s="2">
        <v>38</v>
      </c>
      <c r="B40" s="2" t="s">
        <v>80</v>
      </c>
      <c r="C40" s="3">
        <v>1.85390925</v>
      </c>
      <c r="D40" s="3">
        <v>0.297925555</v>
      </c>
      <c r="E40" s="3">
        <v>1.39382086</v>
      </c>
      <c r="F40" s="3">
        <v>0.009553207</v>
      </c>
      <c r="G40" s="3">
        <v>0.039381685</v>
      </c>
      <c r="H40" s="3">
        <v>102.706848</v>
      </c>
    </row>
    <row r="41" spans="1:8" ht="13.5">
      <c r="A41" s="2">
        <v>39</v>
      </c>
      <c r="B41" s="2" t="s">
        <v>81</v>
      </c>
      <c r="C41" s="3">
        <v>1.91811619</v>
      </c>
      <c r="D41" s="3">
        <v>0.253724399</v>
      </c>
      <c r="E41" s="3">
        <v>1.39473885</v>
      </c>
      <c r="F41" s="3">
        <v>0.010214768</v>
      </c>
      <c r="G41" s="3">
        <v>0.043317601</v>
      </c>
      <c r="H41" s="3">
        <v>101.938021</v>
      </c>
    </row>
    <row r="42" spans="1:8" ht="13.5">
      <c r="A42" s="2">
        <v>40</v>
      </c>
      <c r="B42" s="2" t="s">
        <v>82</v>
      </c>
      <c r="C42" s="3">
        <v>1.97025325</v>
      </c>
      <c r="D42" s="3">
        <v>0.30489414</v>
      </c>
      <c r="E42" s="3">
        <v>1.39214665</v>
      </c>
      <c r="F42" s="3">
        <v>0.009910881</v>
      </c>
      <c r="G42" s="3">
        <v>0.03832023</v>
      </c>
      <c r="H42" s="3">
        <v>97.7785249</v>
      </c>
    </row>
    <row r="43" spans="1:8" ht="13.5">
      <c r="A43" s="2">
        <v>41</v>
      </c>
      <c r="B43" s="2" t="s">
        <v>83</v>
      </c>
      <c r="C43" s="3">
        <v>1.78764964</v>
      </c>
      <c r="D43" s="3">
        <v>0.6526356</v>
      </c>
      <c r="E43" s="3">
        <v>1.79914564</v>
      </c>
      <c r="F43" s="3">
        <v>0.008473785</v>
      </c>
      <c r="G43" s="3">
        <v>0.031312641</v>
      </c>
      <c r="H43" s="3">
        <v>132.788001</v>
      </c>
    </row>
    <row r="44" spans="1:8" ht="13.5">
      <c r="A44" s="2">
        <v>42</v>
      </c>
      <c r="B44" s="2" t="s">
        <v>84</v>
      </c>
      <c r="C44" s="3">
        <v>1.51372967</v>
      </c>
      <c r="D44" s="3">
        <v>0.702462343</v>
      </c>
      <c r="E44" s="3">
        <v>1.33600982</v>
      </c>
      <c r="F44" s="3">
        <v>0.007052469</v>
      </c>
      <c r="G44" s="3">
        <v>0.024948869</v>
      </c>
      <c r="H44" s="3">
        <v>100.085908</v>
      </c>
    </row>
    <row r="45" spans="1:8" ht="13.5">
      <c r="A45" s="2">
        <v>43</v>
      </c>
      <c r="B45" s="2" t="s">
        <v>85</v>
      </c>
      <c r="C45" s="3">
        <v>1.95243469</v>
      </c>
      <c r="D45" s="3">
        <v>0.30710021</v>
      </c>
      <c r="E45" s="3">
        <v>1.56578094</v>
      </c>
      <c r="F45" s="3">
        <v>0.010644244</v>
      </c>
      <c r="G45" s="3">
        <v>0.04567353</v>
      </c>
      <c r="H45" s="3">
        <v>110.28141</v>
      </c>
    </row>
    <row r="46" spans="1:8" ht="13.5">
      <c r="A46" s="2">
        <v>44</v>
      </c>
      <c r="B46" s="2" t="s">
        <v>86</v>
      </c>
      <c r="C46" s="3">
        <v>1.89458276</v>
      </c>
      <c r="D46" s="3">
        <v>0.268702978</v>
      </c>
      <c r="E46" s="3">
        <v>1.45705526</v>
      </c>
      <c r="F46" s="3">
        <v>0.010227705</v>
      </c>
      <c r="G46" s="3">
        <v>0.044280124</v>
      </c>
      <c r="H46" s="3">
        <v>104.874927</v>
      </c>
    </row>
    <row r="47" spans="1:8" ht="13.5">
      <c r="A47" s="2">
        <v>45</v>
      </c>
      <c r="B47" s="2" t="s">
        <v>87</v>
      </c>
      <c r="C47" s="3">
        <v>1.83021453</v>
      </c>
      <c r="D47" s="3">
        <v>0.29156359</v>
      </c>
      <c r="E47" s="3">
        <v>1.28544024</v>
      </c>
      <c r="F47" s="3">
        <v>0.009048233</v>
      </c>
      <c r="G47" s="3">
        <v>0.033075669</v>
      </c>
      <c r="H47" s="3">
        <v>89.3675501</v>
      </c>
    </row>
    <row r="48" spans="1:8" ht="13.5">
      <c r="A48" s="2">
        <v>46</v>
      </c>
      <c r="B48" s="2" t="s">
        <v>88</v>
      </c>
      <c r="C48" s="3">
        <v>1.81419034</v>
      </c>
      <c r="D48" s="3">
        <v>0.361376301</v>
      </c>
      <c r="E48" s="3">
        <v>1.32729484</v>
      </c>
      <c r="F48" s="3">
        <v>0.00874935</v>
      </c>
      <c r="G48" s="3">
        <v>0.031835284</v>
      </c>
      <c r="H48" s="3">
        <v>91.3406898</v>
      </c>
    </row>
    <row r="49" spans="1:8" ht="13.5">
      <c r="A49" s="2">
        <v>47</v>
      </c>
      <c r="B49" s="2" t="s">
        <v>89</v>
      </c>
      <c r="C49" s="3">
        <v>1.39280586</v>
      </c>
      <c r="D49" s="3">
        <v>0.679577094</v>
      </c>
      <c r="E49" s="3">
        <v>1.38702069</v>
      </c>
      <c r="F49" s="3">
        <v>0.006084751</v>
      </c>
      <c r="G49" s="3">
        <v>0.023392535</v>
      </c>
      <c r="H49" s="3">
        <v>95.8354094</v>
      </c>
    </row>
    <row r="50" spans="1:8" ht="13.5">
      <c r="A50" s="2">
        <v>48</v>
      </c>
      <c r="B50" s="2" t="s">
        <v>90</v>
      </c>
      <c r="C50" s="3">
        <v>1.98280031</v>
      </c>
      <c r="D50" s="3">
        <v>0.31675845</v>
      </c>
      <c r="E50" s="3">
        <v>2.44472646</v>
      </c>
      <c r="F50" s="3">
        <v>0.011898746</v>
      </c>
      <c r="G50" s="3">
        <v>0.0527156</v>
      </c>
      <c r="H50" s="3">
        <v>213.220697</v>
      </c>
    </row>
    <row r="51" spans="1:8" ht="13.5">
      <c r="A51" s="2">
        <v>49</v>
      </c>
      <c r="B51" s="2" t="s">
        <v>91</v>
      </c>
      <c r="C51" s="3">
        <v>2.32557148</v>
      </c>
      <c r="D51" s="3">
        <v>0.507967133</v>
      </c>
      <c r="E51" s="3">
        <v>2.43087198</v>
      </c>
      <c r="F51" s="3">
        <v>0.013289521</v>
      </c>
      <c r="G51" s="3">
        <v>0.052833545</v>
      </c>
      <c r="H51" s="3">
        <v>161.122408</v>
      </c>
    </row>
    <row r="52" spans="1:8" ht="13.5">
      <c r="A52" s="2">
        <v>50</v>
      </c>
      <c r="B52" s="2" t="s">
        <v>56</v>
      </c>
      <c r="C52" s="3">
        <v>0.916121247</v>
      </c>
      <c r="D52" s="3">
        <v>0.765948319</v>
      </c>
      <c r="E52" s="3">
        <v>1.27745023</v>
      </c>
      <c r="F52" s="3">
        <v>0.003958897</v>
      </c>
      <c r="G52" s="3">
        <v>0.016754743</v>
      </c>
      <c r="H52" s="3">
        <v>110.762706</v>
      </c>
    </row>
    <row r="53" spans="1:8" ht="13.5">
      <c r="A53" s="2">
        <v>51</v>
      </c>
      <c r="B53" s="2" t="s">
        <v>57</v>
      </c>
      <c r="C53" s="3">
        <v>1.30663291</v>
      </c>
      <c r="D53" s="3">
        <v>0.571377253</v>
      </c>
      <c r="E53" s="3">
        <v>1.24303605</v>
      </c>
      <c r="F53" s="3">
        <v>0.006118624</v>
      </c>
      <c r="G53" s="3">
        <v>0.021272147</v>
      </c>
      <c r="H53" s="3">
        <v>90.6285686</v>
      </c>
    </row>
    <row r="54" spans="1:8" ht="13.5">
      <c r="A54" s="2">
        <v>52</v>
      </c>
      <c r="B54" s="2" t="s">
        <v>119</v>
      </c>
      <c r="C54" s="3">
        <v>1.16195687</v>
      </c>
      <c r="D54" s="3">
        <v>0.644860099</v>
      </c>
      <c r="E54" s="3">
        <v>1.25062221</v>
      </c>
      <c r="F54" s="3">
        <v>0.015965951</v>
      </c>
      <c r="G54" s="3">
        <v>0.000505502</v>
      </c>
      <c r="H54" s="3">
        <v>93.8284169</v>
      </c>
    </row>
    <row r="55" spans="1:8" ht="13.5">
      <c r="A55" s="2">
        <v>53</v>
      </c>
      <c r="B55" s="2" t="s">
        <v>58</v>
      </c>
      <c r="C55" s="3">
        <v>1.52812575</v>
      </c>
      <c r="D55" s="3">
        <v>0.367965267</v>
      </c>
      <c r="E55" s="3">
        <v>1.11751784</v>
      </c>
      <c r="F55" s="3">
        <v>0.007768176</v>
      </c>
      <c r="G55" s="3">
        <v>0.027202655</v>
      </c>
      <c r="H55" s="3">
        <v>88.86974</v>
      </c>
    </row>
    <row r="56" spans="1:8" ht="13.5">
      <c r="A56" s="2">
        <v>54</v>
      </c>
      <c r="B56" s="2" t="s">
        <v>59</v>
      </c>
      <c r="C56" s="3">
        <v>0.992053895</v>
      </c>
      <c r="D56" s="3">
        <v>0.771377731</v>
      </c>
      <c r="E56" s="3">
        <v>1.18296264</v>
      </c>
      <c r="F56" s="3">
        <v>0.016709506</v>
      </c>
      <c r="G56" s="3">
        <v>0.002367502</v>
      </c>
      <c r="H56" s="3">
        <v>105.90108</v>
      </c>
    </row>
    <row r="57" spans="1:8" ht="13.5">
      <c r="A57" s="2">
        <v>55</v>
      </c>
      <c r="B57" s="2" t="s">
        <v>60</v>
      </c>
      <c r="C57" s="3">
        <v>0.980071267</v>
      </c>
      <c r="D57" s="3">
        <v>0.832904776</v>
      </c>
      <c r="E57" s="3">
        <v>1.28111995</v>
      </c>
      <c r="F57" s="3">
        <v>0.003891237</v>
      </c>
      <c r="G57" s="3">
        <v>0.018916459</v>
      </c>
      <c r="H57" s="3">
        <v>98.9052676</v>
      </c>
    </row>
    <row r="58" spans="1:8" ht="13.5">
      <c r="A58" s="2">
        <v>56</v>
      </c>
      <c r="B58" s="2" t="s">
        <v>61</v>
      </c>
      <c r="C58" s="3">
        <v>1.2372097</v>
      </c>
      <c r="D58" s="3">
        <v>0.589722623</v>
      </c>
      <c r="E58" s="3">
        <v>1.3192188</v>
      </c>
      <c r="F58" s="3">
        <v>0.015355132</v>
      </c>
      <c r="G58" s="3">
        <v>-0.000307896</v>
      </c>
      <c r="H58" s="3">
        <v>93.7202947</v>
      </c>
    </row>
    <row r="59" spans="1:8" ht="13.5">
      <c r="A59" s="2">
        <v>57</v>
      </c>
      <c r="B59" s="2" t="s">
        <v>62</v>
      </c>
      <c r="C59" s="3">
        <v>1.50276318</v>
      </c>
      <c r="D59" s="3">
        <v>0.430224497</v>
      </c>
      <c r="E59" s="3">
        <v>1.3472606</v>
      </c>
      <c r="F59" s="3">
        <v>0.014546236</v>
      </c>
      <c r="G59" s="3">
        <v>-0.003327842</v>
      </c>
      <c r="H59" s="3">
        <v>93.3508342</v>
      </c>
    </row>
    <row r="60" spans="1:8" ht="13.5">
      <c r="A60" s="2">
        <v>58</v>
      </c>
      <c r="B60" s="2" t="s">
        <v>63</v>
      </c>
      <c r="C60" s="3">
        <v>1.41910189</v>
      </c>
      <c r="D60" s="3">
        <v>0.258416881</v>
      </c>
      <c r="E60" s="3">
        <v>1.07385537</v>
      </c>
      <c r="F60" s="3">
        <v>0.007266474</v>
      </c>
      <c r="G60" s="3">
        <v>0.02638425</v>
      </c>
      <c r="H60" s="3">
        <v>102.555463</v>
      </c>
    </row>
    <row r="61" spans="1:8" ht="13.5">
      <c r="A61" s="2">
        <v>59</v>
      </c>
      <c r="B61" s="2" t="s">
        <v>64</v>
      </c>
      <c r="C61" s="3">
        <v>1.54052</v>
      </c>
      <c r="D61" s="3">
        <v>0.217748704</v>
      </c>
      <c r="E61" s="3">
        <v>1.30456122</v>
      </c>
      <c r="F61" s="3">
        <v>0.008267651</v>
      </c>
      <c r="G61" s="3">
        <v>0.032853373</v>
      </c>
      <c r="H61" s="3">
        <v>124.527479</v>
      </c>
    </row>
    <row r="62" spans="1:8" ht="13.5">
      <c r="A62" s="2">
        <v>60</v>
      </c>
      <c r="B62" s="2" t="s">
        <v>65</v>
      </c>
      <c r="C62" s="3">
        <v>1.06368789</v>
      </c>
      <c r="D62" s="3">
        <v>0.744939067</v>
      </c>
      <c r="E62" s="3">
        <v>1.59178942</v>
      </c>
      <c r="F62" s="3">
        <v>0.018519964</v>
      </c>
      <c r="G62" s="3">
        <v>0.001162959</v>
      </c>
      <c r="H62" s="3">
        <v>156.636025</v>
      </c>
    </row>
    <row r="63" spans="1:8" ht="13.5">
      <c r="A63" s="2">
        <v>61</v>
      </c>
      <c r="B63" s="2" t="s">
        <v>66</v>
      </c>
      <c r="C63" s="3">
        <v>1.13962742</v>
      </c>
      <c r="D63" s="3">
        <v>0.805227838</v>
      </c>
      <c r="E63" s="3">
        <v>1.29488061</v>
      </c>
      <c r="F63" s="3">
        <v>0.004932949</v>
      </c>
      <c r="G63" s="3">
        <v>0.020247996</v>
      </c>
      <c r="H63" s="3">
        <v>93.4746507</v>
      </c>
    </row>
    <row r="64" spans="1:8" ht="13.5">
      <c r="A64" s="2">
        <v>62</v>
      </c>
      <c r="B64" s="2" t="s">
        <v>67</v>
      </c>
      <c r="C64" s="3">
        <v>1.11073292</v>
      </c>
      <c r="D64" s="3">
        <v>0.859347773</v>
      </c>
      <c r="E64" s="3">
        <v>1.26707433</v>
      </c>
      <c r="F64" s="3">
        <v>0.004641812</v>
      </c>
      <c r="G64" s="3">
        <v>0.019298926</v>
      </c>
      <c r="H64" s="3">
        <v>87.3917698</v>
      </c>
    </row>
    <row r="65" spans="1:8" ht="13.5">
      <c r="A65" s="2">
        <v>63</v>
      </c>
      <c r="B65" s="2" t="s">
        <v>68</v>
      </c>
      <c r="C65" s="3">
        <v>1.7713</v>
      </c>
      <c r="D65" s="3">
        <v>0.19581423</v>
      </c>
      <c r="E65" s="3">
        <v>1.19487834</v>
      </c>
      <c r="F65" s="3">
        <v>0.009766524</v>
      </c>
      <c r="G65" s="3">
        <v>0.041271863</v>
      </c>
      <c r="H65" s="3">
        <v>110.458122</v>
      </c>
    </row>
    <row r="66" spans="1:8" ht="13.5">
      <c r="A66" s="2">
        <v>64</v>
      </c>
      <c r="B66" s="2" t="s">
        <v>69</v>
      </c>
      <c r="C66" s="3">
        <v>1.64258713</v>
      </c>
      <c r="D66" s="3">
        <v>0.23963461</v>
      </c>
      <c r="E66" s="3">
        <v>1.22483026</v>
      </c>
      <c r="F66" s="3">
        <v>0.00868246</v>
      </c>
      <c r="G66" s="3">
        <v>0.035122624</v>
      </c>
      <c r="H66" s="3">
        <v>116.604369</v>
      </c>
    </row>
    <row r="67" spans="1:8" ht="13.5">
      <c r="A67" s="2">
        <v>65</v>
      </c>
      <c r="B67" s="2" t="s">
        <v>120</v>
      </c>
      <c r="C67" s="3">
        <v>1.71014712</v>
      </c>
      <c r="D67" s="3">
        <v>0.256943292</v>
      </c>
      <c r="E67" s="3">
        <v>1.63986271</v>
      </c>
      <c r="F67" s="3">
        <v>0.010516108</v>
      </c>
      <c r="G67" s="3">
        <v>0.050280964</v>
      </c>
      <c r="H67" s="3">
        <v>146.181217</v>
      </c>
    </row>
    <row r="68" spans="1:8" ht="13.5">
      <c r="A68" s="2">
        <v>66</v>
      </c>
      <c r="B68" s="2" t="s">
        <v>70</v>
      </c>
      <c r="C68" s="3">
        <v>1.638472</v>
      </c>
      <c r="D68" s="3">
        <v>0.188330533</v>
      </c>
      <c r="E68" s="3">
        <v>1.47502357</v>
      </c>
      <c r="F68" s="3">
        <v>0.009048535</v>
      </c>
      <c r="G68" s="3">
        <v>0.037274017</v>
      </c>
      <c r="H68" s="3">
        <v>137.77005</v>
      </c>
    </row>
    <row r="69" spans="1:8" ht="13.5">
      <c r="A69" s="2">
        <v>67</v>
      </c>
      <c r="B69" s="2" t="s">
        <v>71</v>
      </c>
      <c r="C69" s="3">
        <v>1.73442942</v>
      </c>
      <c r="D69" s="3">
        <v>0.15155391</v>
      </c>
      <c r="E69" s="3">
        <v>1.46225433</v>
      </c>
      <c r="F69" s="3">
        <v>0.010069093</v>
      </c>
      <c r="G69" s="3">
        <v>0.04706347</v>
      </c>
      <c r="H69" s="3">
        <v>140.084396</v>
      </c>
    </row>
    <row r="70" spans="1:8" ht="13.5">
      <c r="A70" s="2">
        <v>68</v>
      </c>
      <c r="B70" s="2" t="s">
        <v>72</v>
      </c>
      <c r="C70" s="3">
        <v>1.84213306</v>
      </c>
      <c r="D70" s="3">
        <v>0.175468631</v>
      </c>
      <c r="E70" s="3">
        <v>1.25750878</v>
      </c>
      <c r="F70" s="3">
        <v>0.009439932</v>
      </c>
      <c r="G70" s="3">
        <v>0.039528112</v>
      </c>
      <c r="H70" s="3">
        <v>86.5463013</v>
      </c>
    </row>
    <row r="71" spans="1:8" ht="13.5">
      <c r="A71" s="2">
        <v>69</v>
      </c>
      <c r="B71" s="2" t="s">
        <v>73</v>
      </c>
      <c r="C71" s="3">
        <v>1.85412979</v>
      </c>
      <c r="D71" s="3">
        <v>0.165450323</v>
      </c>
      <c r="E71" s="3">
        <v>1.27255422</v>
      </c>
      <c r="F71" s="3">
        <v>0.010843815</v>
      </c>
      <c r="G71" s="3">
        <v>0.051405098</v>
      </c>
      <c r="H71" s="3">
        <v>109.986837</v>
      </c>
    </row>
    <row r="72" spans="1:8" ht="13.5">
      <c r="A72" s="2">
        <v>70</v>
      </c>
      <c r="B72" s="2" t="s">
        <v>74</v>
      </c>
      <c r="C72" s="3">
        <v>1.70984856</v>
      </c>
      <c r="D72" s="3">
        <v>0.173342897</v>
      </c>
      <c r="E72" s="3">
        <v>1.64833565</v>
      </c>
      <c r="F72" s="3">
        <v>0.010085213</v>
      </c>
      <c r="G72" s="3">
        <v>0.047089083</v>
      </c>
      <c r="H72" s="3">
        <v>157.46852</v>
      </c>
    </row>
    <row r="73" spans="1:8" ht="13.5">
      <c r="A73" s="2">
        <v>71</v>
      </c>
      <c r="B73" s="2" t="s">
        <v>75</v>
      </c>
      <c r="C73" s="3">
        <v>1.63056133</v>
      </c>
      <c r="D73" s="3">
        <v>0.186994897</v>
      </c>
      <c r="E73" s="3">
        <v>1.30014289</v>
      </c>
      <c r="F73" s="3">
        <v>0.008996907</v>
      </c>
      <c r="G73" s="3">
        <v>0.036801199</v>
      </c>
      <c r="H73" s="3">
        <v>122.239544</v>
      </c>
    </row>
    <row r="74" spans="1:8" ht="13.5">
      <c r="A74" s="2">
        <v>72</v>
      </c>
      <c r="B74" s="2" t="s">
        <v>76</v>
      </c>
      <c r="C74" s="3">
        <v>1.60673056</v>
      </c>
      <c r="D74" s="3">
        <v>0.36641564</v>
      </c>
      <c r="E74" s="3">
        <v>1.31761804</v>
      </c>
      <c r="F74" s="3">
        <v>0.007750461</v>
      </c>
      <c r="G74" s="3">
        <v>0.028996761</v>
      </c>
      <c r="H74" s="3">
        <v>93.0720709</v>
      </c>
    </row>
    <row r="75" spans="1:8" ht="13.5">
      <c r="A75" s="2">
        <v>73</v>
      </c>
      <c r="B75" s="2" t="s">
        <v>77</v>
      </c>
      <c r="C75" s="3">
        <v>1.7388333</v>
      </c>
      <c r="D75" s="3">
        <v>0.15093743</v>
      </c>
      <c r="E75" s="3">
        <v>1.12118445</v>
      </c>
      <c r="F75" s="3">
        <v>0.009802441</v>
      </c>
      <c r="G75" s="3">
        <v>0.043317969</v>
      </c>
      <c r="H75" s="3">
        <v>101.214625</v>
      </c>
    </row>
    <row r="76" spans="1:8" ht="13.5">
      <c r="A76" s="2">
        <v>74</v>
      </c>
      <c r="B76" s="2" t="s">
        <v>78</v>
      </c>
      <c r="C76" s="3">
        <v>1.92094221</v>
      </c>
      <c r="D76" s="3">
        <v>0.219901208</v>
      </c>
      <c r="E76" s="3">
        <v>1.72705231</v>
      </c>
      <c r="F76" s="3">
        <v>0.011507524</v>
      </c>
      <c r="G76" s="3">
        <v>0.054799354</v>
      </c>
      <c r="H76" s="3">
        <v>120.133674</v>
      </c>
    </row>
    <row r="77" spans="1:8" ht="13.5">
      <c r="A77" s="2">
        <v>75</v>
      </c>
      <c r="B77" s="2" t="s">
        <v>121</v>
      </c>
      <c r="C77" s="3">
        <v>1.47544521</v>
      </c>
      <c r="D77" s="3">
        <v>0.193060095</v>
      </c>
      <c r="E77" s="3">
        <v>1.5093901</v>
      </c>
      <c r="F77" s="3">
        <v>0.009558367</v>
      </c>
      <c r="G77" s="3">
        <v>0.046043048</v>
      </c>
      <c r="H77" s="3">
        <v>126.422746</v>
      </c>
    </row>
    <row r="78" spans="1:8" ht="13.5">
      <c r="A78" s="2">
        <v>76</v>
      </c>
      <c r="B78" s="2" t="s">
        <v>122</v>
      </c>
      <c r="C78" s="3">
        <v>1.61344136</v>
      </c>
      <c r="D78" s="3">
        <v>0.257295888</v>
      </c>
      <c r="E78" s="3">
        <v>1.98364455</v>
      </c>
      <c r="F78" s="3">
        <v>0.010638675</v>
      </c>
      <c r="G78" s="3">
        <v>0.048707162</v>
      </c>
      <c r="H78" s="3">
        <v>159.784404</v>
      </c>
    </row>
    <row r="79" spans="1:8" ht="13.5">
      <c r="A79" s="2">
        <v>77</v>
      </c>
      <c r="B79" s="2" t="s">
        <v>95</v>
      </c>
      <c r="C79" s="3">
        <v>1.71203689</v>
      </c>
      <c r="D79" s="3">
        <v>0.255989588</v>
      </c>
      <c r="E79" s="3">
        <v>1.81456998</v>
      </c>
      <c r="F79" s="3">
        <v>0.010772413</v>
      </c>
      <c r="G79" s="3">
        <v>0.04885935</v>
      </c>
      <c r="H79" s="3">
        <v>136.359013</v>
      </c>
    </row>
    <row r="80" spans="1:8" ht="13.5">
      <c r="A80" s="2">
        <v>78</v>
      </c>
      <c r="B80" s="2" t="s">
        <v>96</v>
      </c>
      <c r="C80" s="3">
        <v>1.50305799</v>
      </c>
      <c r="D80" s="3">
        <v>0.221715926</v>
      </c>
      <c r="E80" s="3">
        <v>1.84496391</v>
      </c>
      <c r="F80" s="3">
        <v>0.009990217</v>
      </c>
      <c r="G80" s="3">
        <v>0.04503277</v>
      </c>
      <c r="H80" s="3">
        <v>163.722302</v>
      </c>
    </row>
    <row r="81" spans="1:8" ht="13.5">
      <c r="A81" s="2">
        <v>79</v>
      </c>
      <c r="B81" s="2" t="s">
        <v>97</v>
      </c>
      <c r="C81" s="3">
        <v>1.6582834</v>
      </c>
      <c r="D81" s="3">
        <v>0.263275666</v>
      </c>
      <c r="E81" s="3">
        <v>2.10142759</v>
      </c>
      <c r="F81" s="3">
        <v>0.011387252</v>
      </c>
      <c r="G81" s="3">
        <v>0.052210814</v>
      </c>
      <c r="H81" s="3">
        <v>165.523649</v>
      </c>
    </row>
    <row r="82" spans="1:8" ht="13.5">
      <c r="A82" s="2">
        <v>80</v>
      </c>
      <c r="B82" s="2" t="s">
        <v>123</v>
      </c>
      <c r="C82" s="3">
        <v>1.83145156</v>
      </c>
      <c r="D82" s="3">
        <v>0.287818024</v>
      </c>
      <c r="E82" s="3">
        <v>2.152083</v>
      </c>
      <c r="F82" s="3">
        <v>0.012244314</v>
      </c>
      <c r="G82" s="3">
        <v>0.057387731</v>
      </c>
      <c r="H82" s="3">
        <v>186.099124</v>
      </c>
    </row>
    <row r="83" spans="1:8" ht="13.5">
      <c r="A83" s="2">
        <v>81</v>
      </c>
      <c r="B83" s="2" t="s">
        <v>94</v>
      </c>
      <c r="C83" s="3">
        <v>1.37023101</v>
      </c>
      <c r="D83" s="3">
        <v>0.177665568</v>
      </c>
      <c r="E83" s="3">
        <v>1.30515471</v>
      </c>
      <c r="F83" s="3">
        <v>0.008719203</v>
      </c>
      <c r="G83" s="3">
        <v>0.040572555</v>
      </c>
      <c r="H83" s="3">
        <v>112.703058</v>
      </c>
    </row>
    <row r="84" spans="1:8" ht="13.5">
      <c r="A84" s="2">
        <v>82</v>
      </c>
      <c r="B84" s="2" t="s">
        <v>98</v>
      </c>
      <c r="C84" s="3">
        <v>1.75156623</v>
      </c>
      <c r="D84" s="3">
        <v>0.364006304</v>
      </c>
      <c r="E84" s="3">
        <v>2.47874141</v>
      </c>
      <c r="F84" s="3">
        <v>0.013500468</v>
      </c>
      <c r="G84" s="3">
        <v>0.066824515</v>
      </c>
      <c r="H84" s="3">
        <v>170.756006</v>
      </c>
    </row>
    <row r="85" spans="1:8" ht="13.5">
      <c r="A85" s="2">
        <v>83</v>
      </c>
      <c r="B85" s="2" t="s">
        <v>124</v>
      </c>
      <c r="C85" s="3">
        <v>2.0386951</v>
      </c>
      <c r="D85" s="3">
        <v>0.437269641</v>
      </c>
      <c r="E85" s="3">
        <v>2.96711461</v>
      </c>
      <c r="F85" s="3">
        <v>0.017079622</v>
      </c>
      <c r="G85" s="3">
        <v>0.074925481</v>
      </c>
      <c r="H85" s="3">
        <v>174.155354</v>
      </c>
    </row>
    <row r="86" spans="1:8" ht="13.5">
      <c r="A86" s="2">
        <v>84</v>
      </c>
      <c r="B86" s="2" t="s">
        <v>125</v>
      </c>
      <c r="C86" s="3">
        <v>2.09834903</v>
      </c>
      <c r="D86" s="3">
        <v>0.489088388</v>
      </c>
      <c r="E86" s="3">
        <v>2.94009268</v>
      </c>
      <c r="F86" s="3">
        <v>0.017912387</v>
      </c>
      <c r="G86" s="3">
        <v>0.077665335</v>
      </c>
      <c r="H86" s="3">
        <v>160.930428</v>
      </c>
    </row>
    <row r="87" spans="1:8" ht="13.5">
      <c r="A87" s="2">
        <v>85</v>
      </c>
      <c r="B87" s="2" t="s">
        <v>126</v>
      </c>
      <c r="C87" s="3">
        <v>1.85484904</v>
      </c>
      <c r="D87" s="3">
        <v>0.396194484</v>
      </c>
      <c r="E87" s="3">
        <v>2.43512461</v>
      </c>
      <c r="F87" s="3">
        <v>0.013462149</v>
      </c>
      <c r="G87" s="3">
        <v>0.063194536</v>
      </c>
      <c r="H87" s="3">
        <v>170.864886</v>
      </c>
    </row>
    <row r="88" spans="1:8" ht="13.5">
      <c r="A88" s="2">
        <v>86</v>
      </c>
      <c r="B88" s="2" t="s">
        <v>13</v>
      </c>
      <c r="C88" s="3">
        <v>0.882514764</v>
      </c>
      <c r="D88" s="3">
        <v>0.389271907</v>
      </c>
      <c r="E88" s="3">
        <v>1.10693448</v>
      </c>
      <c r="F88" s="3">
        <v>0.004645046</v>
      </c>
      <c r="G88" s="3">
        <v>0.02005514</v>
      </c>
      <c r="H88" s="3">
        <v>136.234339</v>
      </c>
    </row>
    <row r="89" spans="1:8" ht="13.5">
      <c r="A89" s="2">
        <v>87</v>
      </c>
      <c r="B89" s="2" t="s">
        <v>14</v>
      </c>
      <c r="C89" s="3">
        <v>1.04574577</v>
      </c>
      <c r="D89" s="3">
        <v>0.239613026</v>
      </c>
      <c r="E89" s="3">
        <v>1.1590685</v>
      </c>
      <c r="F89" s="3">
        <v>0.005852323</v>
      </c>
      <c r="G89" s="3">
        <v>0.023685875</v>
      </c>
      <c r="H89" s="3">
        <v>131.329061</v>
      </c>
    </row>
    <row r="90" spans="1:8" ht="13.5">
      <c r="A90" s="2">
        <v>88</v>
      </c>
      <c r="B90" s="2" t="s">
        <v>15</v>
      </c>
      <c r="C90" s="3">
        <v>1.09666153</v>
      </c>
      <c r="D90" s="3">
        <v>0.168990073</v>
      </c>
      <c r="E90" s="3">
        <v>1.20580827</v>
      </c>
      <c r="F90" s="3">
        <v>0.006674911</v>
      </c>
      <c r="G90" s="3">
        <v>0.033609545</v>
      </c>
      <c r="H90" s="3">
        <v>141.668738</v>
      </c>
    </row>
    <row r="91" spans="1:8" ht="13.5">
      <c r="A91" s="2">
        <v>89</v>
      </c>
      <c r="B91" s="2" t="s">
        <v>31</v>
      </c>
      <c r="C91" s="3">
        <v>1.0996655</v>
      </c>
      <c r="D91" s="3">
        <v>0.478125422</v>
      </c>
      <c r="E91" s="3">
        <v>1.13214074</v>
      </c>
      <c r="F91" s="3">
        <v>0.013271856</v>
      </c>
      <c r="G91" s="3">
        <v>-0.00060165</v>
      </c>
      <c r="H91" s="3">
        <v>130.595472</v>
      </c>
    </row>
    <row r="92" spans="1:8" ht="13.5">
      <c r="A92" s="2">
        <v>90</v>
      </c>
      <c r="B92" s="2" t="s">
        <v>32</v>
      </c>
      <c r="C92" s="3">
        <v>1.09775423</v>
      </c>
      <c r="D92" s="3">
        <v>0.434816432</v>
      </c>
      <c r="E92" s="3">
        <v>1.13894976</v>
      </c>
      <c r="F92" s="3">
        <v>0.01233694</v>
      </c>
      <c r="G92" s="3">
        <v>-0.000372523</v>
      </c>
      <c r="H92" s="3">
        <v>124.276984</v>
      </c>
    </row>
    <row r="93" spans="1:8" ht="13.5">
      <c r="A93" s="2">
        <v>91</v>
      </c>
      <c r="B93" s="2" t="s">
        <v>116</v>
      </c>
      <c r="C93" s="3">
        <v>1.60326759</v>
      </c>
      <c r="D93" s="3">
        <v>0.242980935</v>
      </c>
      <c r="E93" s="3">
        <v>1.81313592</v>
      </c>
      <c r="F93" s="3">
        <v>0.011801914</v>
      </c>
      <c r="G93" s="3">
        <v>0.059136366</v>
      </c>
      <c r="H93" s="3">
        <v>161.218747</v>
      </c>
    </row>
    <row r="94" spans="1:8" ht="13.5">
      <c r="A94" s="2">
        <v>92</v>
      </c>
      <c r="B94" s="2" t="s">
        <v>117</v>
      </c>
      <c r="C94" s="3">
        <v>1.64797648</v>
      </c>
      <c r="D94" s="3">
        <v>0.267261917</v>
      </c>
      <c r="E94" s="3">
        <v>2.19772845</v>
      </c>
      <c r="F94" s="3">
        <v>0.012191769</v>
      </c>
      <c r="G94" s="3">
        <v>0.059789304</v>
      </c>
      <c r="H94" s="3">
        <v>192.15834</v>
      </c>
    </row>
    <row r="95" spans="1:8" ht="13.5">
      <c r="A95" s="2">
        <v>93</v>
      </c>
      <c r="B95" s="2" t="s">
        <v>48</v>
      </c>
      <c r="C95" s="3">
        <v>1.66755531</v>
      </c>
      <c r="D95" s="3">
        <v>0.294411865</v>
      </c>
      <c r="E95" s="3">
        <v>2.49422119</v>
      </c>
      <c r="F95" s="3">
        <v>0.012205214</v>
      </c>
      <c r="G95" s="3">
        <v>0.059777533</v>
      </c>
      <c r="H95" s="3">
        <v>214.869618</v>
      </c>
    </row>
    <row r="96" spans="1:8" ht="13.5">
      <c r="A96" s="2">
        <v>94</v>
      </c>
      <c r="B96" s="2" t="s">
        <v>49</v>
      </c>
      <c r="C96" s="3">
        <v>1.77227611</v>
      </c>
      <c r="D96" s="3">
        <v>0.34569125</v>
      </c>
      <c r="E96" s="3">
        <v>2.40788501</v>
      </c>
      <c r="F96" s="3">
        <v>0.013118263</v>
      </c>
      <c r="G96" s="3">
        <v>0.061447962</v>
      </c>
      <c r="H96" s="3">
        <v>200.753254</v>
      </c>
    </row>
    <row r="97" spans="1:8" ht="13.5">
      <c r="A97" s="2">
        <v>95</v>
      </c>
      <c r="B97" s="2" t="s">
        <v>50</v>
      </c>
      <c r="C97" s="3">
        <v>1.61549392</v>
      </c>
      <c r="D97" s="3">
        <v>0.262433239</v>
      </c>
      <c r="E97" s="3">
        <v>2.09426189</v>
      </c>
      <c r="F97" s="3">
        <v>0.01198309</v>
      </c>
      <c r="G97" s="3">
        <v>0.059651024</v>
      </c>
      <c r="H97" s="3">
        <v>181.657554</v>
      </c>
    </row>
    <row r="98" spans="1:8" ht="13.5">
      <c r="A98" s="2">
        <v>96</v>
      </c>
      <c r="B98" s="2" t="s">
        <v>51</v>
      </c>
      <c r="C98" s="3">
        <v>1.72677471</v>
      </c>
      <c r="D98" s="3">
        <v>0.324568628</v>
      </c>
      <c r="E98" s="3">
        <v>2.65816809</v>
      </c>
      <c r="F98" s="3">
        <v>0.012936996</v>
      </c>
      <c r="G98" s="3">
        <v>0.061825525</v>
      </c>
      <c r="H98" s="3">
        <v>221.904637</v>
      </c>
    </row>
    <row r="99" spans="1:8" ht="13.5">
      <c r="A99" s="2">
        <v>97</v>
      </c>
      <c r="B99" s="2" t="s">
        <v>52</v>
      </c>
      <c r="C99" s="3">
        <v>1.62224674</v>
      </c>
      <c r="D99" s="3">
        <v>0.293844589</v>
      </c>
      <c r="E99" s="3">
        <v>1.99225164</v>
      </c>
      <c r="F99" s="3">
        <v>0.011836839</v>
      </c>
      <c r="G99" s="3">
        <v>0.059020803</v>
      </c>
      <c r="H99" s="3">
        <v>171.959976</v>
      </c>
    </row>
    <row r="100" spans="1:8" ht="13.5">
      <c r="A100" s="2">
        <v>98</v>
      </c>
      <c r="B100" s="2" t="s">
        <v>53</v>
      </c>
      <c r="C100" s="3">
        <v>1.68915108</v>
      </c>
      <c r="D100" s="3">
        <v>0.290462024</v>
      </c>
      <c r="E100" s="3">
        <v>2.37971516</v>
      </c>
      <c r="F100" s="3">
        <v>0.012820251</v>
      </c>
      <c r="G100" s="3">
        <v>0.061809084</v>
      </c>
      <c r="H100" s="3">
        <v>201.094352</v>
      </c>
    </row>
    <row r="101" spans="1:8" ht="13.5">
      <c r="A101" s="2">
        <v>99</v>
      </c>
      <c r="B101" s="2" t="s">
        <v>54</v>
      </c>
      <c r="C101" s="3">
        <v>1.59921608</v>
      </c>
      <c r="D101" s="3">
        <v>0.259532164</v>
      </c>
      <c r="E101" s="3">
        <v>2.12454543</v>
      </c>
      <c r="F101" s="3">
        <v>0.01164693</v>
      </c>
      <c r="G101" s="3">
        <v>0.058482488</v>
      </c>
      <c r="H101" s="3">
        <v>186.927779</v>
      </c>
    </row>
    <row r="102" spans="1:8" ht="13.5">
      <c r="A102" s="2">
        <v>100</v>
      </c>
      <c r="B102" s="2" t="s">
        <v>55</v>
      </c>
      <c r="C102" s="3">
        <v>1.73986485</v>
      </c>
      <c r="D102" s="3">
        <v>0.313894918</v>
      </c>
      <c r="E102" s="3">
        <v>2.31093206</v>
      </c>
      <c r="F102" s="3">
        <v>0.01294413</v>
      </c>
      <c r="G102" s="3">
        <v>0.061211687</v>
      </c>
      <c r="H102" s="3">
        <v>197.420482</v>
      </c>
    </row>
    <row r="103" spans="1:8" ht="13.5">
      <c r="A103" s="2">
        <v>101</v>
      </c>
      <c r="B103" s="2" t="s">
        <v>118</v>
      </c>
      <c r="C103" s="3">
        <v>1.87904886</v>
      </c>
      <c r="D103" s="3">
        <v>0.369719775</v>
      </c>
      <c r="E103" s="3">
        <v>2.33730863</v>
      </c>
      <c r="F103" s="3">
        <v>0.014412177</v>
      </c>
      <c r="G103" s="3">
        <v>0.063881799</v>
      </c>
      <c r="H103" s="3">
        <v>182.66818</v>
      </c>
    </row>
    <row r="104" spans="1:8" ht="13.5">
      <c r="A104" s="2">
        <v>102</v>
      </c>
      <c r="B104" s="2" t="s">
        <v>33</v>
      </c>
      <c r="C104" s="3">
        <v>1.25088944</v>
      </c>
      <c r="D104" s="3">
        <v>0.099797333</v>
      </c>
      <c r="E104" s="3">
        <v>1.20583504</v>
      </c>
      <c r="F104" s="3">
        <v>0.008839213</v>
      </c>
      <c r="G104" s="3">
        <v>0.048268505</v>
      </c>
      <c r="H104" s="3">
        <v>137.414953</v>
      </c>
    </row>
    <row r="105" spans="1:8" ht="13.5">
      <c r="A105" s="2">
        <v>103</v>
      </c>
      <c r="B105" s="2" t="s">
        <v>34</v>
      </c>
      <c r="C105" s="3">
        <v>1.23401499</v>
      </c>
      <c r="D105" s="3">
        <v>0.095979683</v>
      </c>
      <c r="E105" s="3">
        <v>1.20503991</v>
      </c>
      <c r="F105" s="3">
        <v>0.008695078</v>
      </c>
      <c r="G105" s="3">
        <v>0.046561143</v>
      </c>
      <c r="H105" s="3">
        <v>137.953301</v>
      </c>
    </row>
    <row r="106" spans="1:8" ht="13.5">
      <c r="A106" s="2">
        <v>104</v>
      </c>
      <c r="B106" s="2" t="s">
        <v>35</v>
      </c>
      <c r="C106" s="3">
        <v>1.17701777</v>
      </c>
      <c r="D106" s="3">
        <v>0.12795803</v>
      </c>
      <c r="E106" s="3">
        <v>1.34740124</v>
      </c>
      <c r="F106" s="3">
        <v>0.007710877</v>
      </c>
      <c r="G106" s="3">
        <v>0.041132533</v>
      </c>
      <c r="H106" s="3">
        <v>154.531692</v>
      </c>
    </row>
    <row r="107" spans="1:8" ht="13.5">
      <c r="A107" s="2">
        <v>105</v>
      </c>
      <c r="B107" s="2" t="s">
        <v>36</v>
      </c>
      <c r="C107" s="3">
        <v>1.32122534</v>
      </c>
      <c r="D107" s="3">
        <v>0.123824976</v>
      </c>
      <c r="E107" s="3">
        <v>1.43685254</v>
      </c>
      <c r="F107" s="3">
        <v>0.009520914</v>
      </c>
      <c r="G107" s="3">
        <v>0.051606267</v>
      </c>
      <c r="H107" s="3">
        <v>149.064883</v>
      </c>
    </row>
    <row r="108" spans="1:8" ht="13.5">
      <c r="A108" s="2">
        <v>106</v>
      </c>
      <c r="B108" s="2" t="s">
        <v>37</v>
      </c>
      <c r="C108" s="3">
        <v>1.31066488</v>
      </c>
      <c r="D108" s="3">
        <v>0.094190309</v>
      </c>
      <c r="E108" s="3">
        <v>1.23292644</v>
      </c>
      <c r="F108" s="3">
        <v>0.009688978000000001</v>
      </c>
      <c r="G108" s="3">
        <v>0.052776311</v>
      </c>
      <c r="H108" s="3">
        <v>133.296422</v>
      </c>
    </row>
    <row r="109" spans="1:8" ht="13.5">
      <c r="A109" s="2">
        <v>107</v>
      </c>
      <c r="B109" s="2" t="s">
        <v>38</v>
      </c>
      <c r="C109" s="3">
        <v>1.31433154</v>
      </c>
      <c r="D109" s="3">
        <v>0.112300168</v>
      </c>
      <c r="E109" s="3">
        <v>1.413901</v>
      </c>
      <c r="F109" s="3">
        <v>0.009504045</v>
      </c>
      <c r="G109" s="3">
        <v>0.052411277</v>
      </c>
      <c r="H109" s="3">
        <v>148.429972</v>
      </c>
    </row>
    <row r="110" spans="1:8" ht="13.5">
      <c r="A110" s="2">
        <v>108</v>
      </c>
      <c r="B110" s="2" t="s">
        <v>39</v>
      </c>
      <c r="C110" s="3">
        <v>1.4496383</v>
      </c>
      <c r="D110" s="3">
        <v>0.122986408</v>
      </c>
      <c r="E110" s="3">
        <v>1.38066723</v>
      </c>
      <c r="F110" s="3">
        <v>0.011209428</v>
      </c>
      <c r="G110" s="3">
        <v>0.059626577</v>
      </c>
      <c r="H110" s="3">
        <v>138.178326</v>
      </c>
    </row>
    <row r="111" spans="1:8" ht="13.5">
      <c r="A111" s="2">
        <v>109</v>
      </c>
      <c r="B111" s="2" t="s">
        <v>40</v>
      </c>
      <c r="C111" s="3">
        <v>1.42193846</v>
      </c>
      <c r="D111" s="3">
        <v>0.133827968</v>
      </c>
      <c r="E111" s="3">
        <v>1.45060574</v>
      </c>
      <c r="F111" s="3">
        <v>0.010729151</v>
      </c>
      <c r="G111" s="3">
        <v>0.057258755</v>
      </c>
      <c r="H111" s="3">
        <v>145.381805</v>
      </c>
    </row>
    <row r="112" spans="1:8" ht="13.5">
      <c r="A112" s="2">
        <v>110</v>
      </c>
      <c r="B112" s="2" t="s">
        <v>114</v>
      </c>
      <c r="C112" s="3">
        <v>1.40691144</v>
      </c>
      <c r="D112" s="3">
        <v>0.128369745</v>
      </c>
      <c r="E112" s="3">
        <v>1.51826191</v>
      </c>
      <c r="F112" s="3">
        <v>0.010563364</v>
      </c>
      <c r="G112" s="3">
        <v>0.056848311</v>
      </c>
      <c r="H112" s="3">
        <v>152.107924</v>
      </c>
    </row>
    <row r="113" spans="1:8" ht="13.5">
      <c r="A113" s="2">
        <v>111</v>
      </c>
      <c r="B113" s="2" t="s">
        <v>41</v>
      </c>
      <c r="C113" s="3">
        <v>1.38531342</v>
      </c>
      <c r="D113" s="3">
        <v>0.122372945</v>
      </c>
      <c r="E113" s="3">
        <v>1.40508326</v>
      </c>
      <c r="F113" s="3">
        <v>0.010407457</v>
      </c>
      <c r="G113" s="3">
        <v>0.055744009</v>
      </c>
      <c r="H113" s="3">
        <v>144.878733</v>
      </c>
    </row>
    <row r="114" spans="1:8" ht="13.5">
      <c r="A114" s="2">
        <v>112</v>
      </c>
      <c r="B114" s="2" t="s">
        <v>42</v>
      </c>
      <c r="C114" s="3">
        <v>1.37262713</v>
      </c>
      <c r="D114" s="3">
        <v>0.112636276</v>
      </c>
      <c r="E114" s="3">
        <v>1.39786421</v>
      </c>
      <c r="F114" s="3">
        <v>0.010322007</v>
      </c>
      <c r="G114" s="3">
        <v>0.055019504</v>
      </c>
      <c r="H114" s="3">
        <v>147.735609</v>
      </c>
    </row>
    <row r="115" spans="1:8" ht="13.5">
      <c r="A115" s="2">
        <v>113</v>
      </c>
      <c r="B115" s="2" t="s">
        <v>115</v>
      </c>
      <c r="C115" s="3">
        <v>1.44222294</v>
      </c>
      <c r="D115" s="3">
        <v>0.194432265</v>
      </c>
      <c r="E115" s="3">
        <v>1.74092482</v>
      </c>
      <c r="F115" s="3">
        <v>0.01042494</v>
      </c>
      <c r="G115" s="3">
        <v>0.055023526</v>
      </c>
      <c r="H115" s="3">
        <v>169.710769</v>
      </c>
    </row>
    <row r="116" spans="1:8" ht="13.5">
      <c r="A116" s="2">
        <v>114</v>
      </c>
      <c r="B116" s="2" t="s">
        <v>43</v>
      </c>
      <c r="C116" s="3">
        <v>1.50659233</v>
      </c>
      <c r="D116" s="3">
        <v>0.204786135</v>
      </c>
      <c r="E116" s="3">
        <v>1.92036668</v>
      </c>
      <c r="F116" s="3">
        <v>0.010950156</v>
      </c>
      <c r="G116" s="3">
        <v>0.057498029</v>
      </c>
      <c r="H116" s="3">
        <v>178.128535</v>
      </c>
    </row>
    <row r="117" spans="1:8" ht="13.5">
      <c r="A117" s="2">
        <v>115</v>
      </c>
      <c r="B117" s="2" t="s">
        <v>44</v>
      </c>
      <c r="C117" s="3">
        <v>1.4168047</v>
      </c>
      <c r="D117" s="3">
        <v>0.196785057</v>
      </c>
      <c r="E117" s="3">
        <v>1.68001322</v>
      </c>
      <c r="F117" s="3">
        <v>0.010073216</v>
      </c>
      <c r="G117" s="3">
        <v>0.053761691</v>
      </c>
      <c r="H117" s="3">
        <v>164.672436</v>
      </c>
    </row>
    <row r="118" spans="1:8" ht="13.5">
      <c r="A118" s="2">
        <v>116</v>
      </c>
      <c r="B118" s="2" t="s">
        <v>45</v>
      </c>
      <c r="C118" s="3">
        <v>1.5427081</v>
      </c>
      <c r="D118" s="3">
        <v>0.217113891</v>
      </c>
      <c r="E118" s="3">
        <v>1.81904459</v>
      </c>
      <c r="F118" s="3">
        <v>0.011392501</v>
      </c>
      <c r="G118" s="3">
        <v>0.057922457</v>
      </c>
      <c r="H118" s="3">
        <v>167.697189</v>
      </c>
    </row>
    <row r="119" spans="1:8" ht="13.5">
      <c r="A119" s="2">
        <v>117</v>
      </c>
      <c r="B119" s="2" t="s">
        <v>46</v>
      </c>
      <c r="C119" s="3">
        <v>1.55849775</v>
      </c>
      <c r="D119" s="3">
        <v>0.230767007</v>
      </c>
      <c r="E119" s="3">
        <v>1.84436099</v>
      </c>
      <c r="F119" s="3">
        <v>0.011536724</v>
      </c>
      <c r="G119" s="3">
        <v>0.058609595</v>
      </c>
      <c r="H119" s="3">
        <v>162.981888</v>
      </c>
    </row>
    <row r="120" spans="1:8" ht="13.5">
      <c r="A120" s="2">
        <v>118</v>
      </c>
      <c r="B120" s="2" t="s">
        <v>47</v>
      </c>
      <c r="C120" s="3">
        <v>1.47008105</v>
      </c>
      <c r="D120" s="3">
        <v>0.224752746</v>
      </c>
      <c r="E120" s="3">
        <v>2.44968592</v>
      </c>
      <c r="F120" s="3">
        <v>0.010290043</v>
      </c>
      <c r="G120" s="3">
        <v>0.05412769</v>
      </c>
      <c r="H120" s="3">
        <v>237.43494</v>
      </c>
    </row>
    <row r="121" spans="1:8" ht="13.5">
      <c r="A121" s="2">
        <v>119</v>
      </c>
      <c r="B121" s="2" t="s">
        <v>92</v>
      </c>
      <c r="C121" s="3">
        <v>1.0828017</v>
      </c>
      <c r="D121" s="3">
        <v>0.933988681</v>
      </c>
      <c r="E121" s="3">
        <v>1.32367286</v>
      </c>
      <c r="F121" s="3">
        <v>0.018115636</v>
      </c>
      <c r="G121" s="3">
        <v>0.003041576</v>
      </c>
      <c r="H121" s="3">
        <v>91.0353195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B116" sqref="B116"/>
    </sheetView>
  </sheetViews>
  <sheetFormatPr defaultColWidth="9.00390625" defaultRowHeight="13.5"/>
  <cols>
    <col min="1" max="1" width="4.50390625" style="1" customWidth="1"/>
    <col min="2" max="2" width="13.625" style="1" customWidth="1"/>
  </cols>
  <sheetData>
    <row r="1" spans="1:3" ht="13.5">
      <c r="A1" t="s">
        <v>128</v>
      </c>
      <c r="B1"/>
      <c r="C1" t="s">
        <v>127</v>
      </c>
    </row>
    <row r="2" spans="1:12" ht="13.5">
      <c r="A2" s="2" t="s">
        <v>99</v>
      </c>
      <c r="B2" s="2" t="s">
        <v>100</v>
      </c>
      <c r="C2" s="3">
        <v>0.48</v>
      </c>
      <c r="D2" s="3">
        <v>0.5</v>
      </c>
      <c r="E2" s="3">
        <v>0.52</v>
      </c>
      <c r="F2" s="3">
        <v>0.54</v>
      </c>
      <c r="G2" s="3">
        <v>0.56</v>
      </c>
      <c r="H2" s="3">
        <v>0.58</v>
      </c>
      <c r="I2" s="3">
        <v>0.6</v>
      </c>
      <c r="J2" s="3">
        <v>0.62</v>
      </c>
      <c r="K2" s="3">
        <v>0.64</v>
      </c>
      <c r="L2" s="3">
        <v>0.66</v>
      </c>
    </row>
    <row r="3" spans="1:12" ht="13.5">
      <c r="A3" s="2">
        <v>1</v>
      </c>
      <c r="B3" s="2" t="s">
        <v>26</v>
      </c>
      <c r="C3" s="3">
        <f>SQRT('定数表'!$C3*C$2^2/(C$2^2-'定数表'!$F3)+'定数表'!$D3*C$2^2/(C$2^2-'定数表'!$G3)+'定数表'!$E3*C$2^2/(C$2^2-'定数表'!$H3)+1)</f>
        <v>1.6808003279212531</v>
      </c>
      <c r="D3" s="3">
        <f>SQRT('定数表'!$C3*D$2^2/(D$2^2-'定数表'!$F3)+'定数表'!$D3*D$2^2/(D$2^2-'定数表'!$G3)+'定数表'!$E3*D$2^2/(D$2^2-'定数表'!$H3)+1)</f>
        <v>1.6782254923222069</v>
      </c>
      <c r="E3" s="3">
        <f>SQRT('定数表'!$C3*E$2^2/(E$2^2-'定数表'!$F3)+'定数表'!$D3*E$2^2/(E$2^2-'定数表'!$G3)+'定数表'!$E3*E$2^2/(E$2^2-'定数表'!$H3)+1)</f>
        <v>1.6759641236869662</v>
      </c>
      <c r="F3" s="3">
        <f>SQRT('定数表'!$C3*F$2^2/(F$2^2-'定数表'!$F3)+'定数表'!$D3*F$2^2/(F$2^2-'定数表'!$G3)+'定数表'!$E3*F$2^2/(F$2^2-'定数表'!$H3)+1)</f>
        <v>1.673963974778838</v>
      </c>
      <c r="G3" s="3">
        <f>SQRT('定数表'!$C3*G$2^2/(G$2^2-'定数表'!$F3)+'定数表'!$D3*G$2^2/(G$2^2-'定数表'!$G3)+'定数表'!$E3*G$2^2/(G$2^2-'定数表'!$H3)+1)</f>
        <v>1.6721834467363128</v>
      </c>
      <c r="H3" s="3">
        <f>SQRT('定数表'!$C3*H$2^2/(H$2^2-'定数表'!$F3)+'定数表'!$D3*H$2^2/(H$2^2-'定数表'!$G3)+'定数表'!$E3*H$2^2/(H$2^2-'定数表'!$H3)+1)</f>
        <v>1.6705890230196145</v>
      </c>
      <c r="I3" s="3">
        <f>SQRT('定数表'!$C3*I$2^2/(I$2^2-'定数表'!$F3)+'定数表'!$D3*I$2^2/(I$2^2-'定数表'!$G3)+'定数表'!$E3*I$2^2/(I$2^2-'定数表'!$H3)+1)</f>
        <v>1.6691534131537518</v>
      </c>
      <c r="J3" s="3">
        <f>SQRT('定数表'!$C3*J$2^2/(J$2^2-'定数表'!$F3)+'定数表'!$D3*J$2^2/(J$2^2-'定数表'!$G3)+'定数表'!$E3*J$2^2/(J$2^2-'定数表'!$H3)+1)</f>
        <v>1.667854185869562</v>
      </c>
      <c r="K3" s="3">
        <f>SQRT('定数表'!$C3*K$2^2/(K$2^2-'定数表'!$F3)+'定数表'!$D3*K$2^2/(K$2^2-'定数表'!$G3)+'定数表'!$E3*K$2^2/(K$2^2-'定数表'!$H3)+1)</f>
        <v>1.6666727467318376</v>
      </c>
      <c r="L3" s="3">
        <f>SQRT('定数表'!$C3*L$2^2/(L$2^2-'定数表'!$F3)+'定数表'!$D3*L$2^2/(L$2^2-'定数表'!$G3)+'定数表'!$E3*L$2^2/(L$2^2-'定数表'!$H3)+1)</f>
        <v>1.6655935627128424</v>
      </c>
    </row>
    <row r="4" spans="1:12" ht="13.5">
      <c r="A4" s="2">
        <v>2</v>
      </c>
      <c r="B4" s="2" t="s">
        <v>27</v>
      </c>
      <c r="C4" s="3">
        <f>SQRT('定数表'!$C4*C$2^2/(C$2^2-'定数表'!$F4)+'定数表'!$D4*C$2^2/(C$2^2-'定数表'!$G4)+'定数表'!$E4*C$2^2/(C$2^2-'定数表'!$H4)+1)</f>
        <v>1.67718749165039</v>
      </c>
      <c r="D4" s="3">
        <f>SQRT('定数表'!$C4*D$2^2/(D$2^2-'定数表'!$F4)+'定数表'!$D4*D$2^2/(D$2^2-'定数表'!$G4)+'定数表'!$E4*D$2^2/(D$2^2-'定数表'!$H4)+1)</f>
        <v>1.674687572672727</v>
      </c>
      <c r="E4" s="3">
        <f>SQRT('定数表'!$C4*E$2^2/(E$2^2-'定数表'!$F4)+'定数表'!$D4*E$2^2/(E$2^2-'定数表'!$G4)+'定数表'!$E4*E$2^2/(E$2^2-'定数表'!$H4)+1)</f>
        <v>1.6724904543720749</v>
      </c>
      <c r="F4" s="3">
        <f>SQRT('定数表'!$C4*F$2^2/(F$2^2-'定数表'!$F4)+'定数表'!$D4*F$2^2/(F$2^2-'定数表'!$G4)+'定数表'!$E4*F$2^2/(F$2^2-'定数表'!$H4)+1)</f>
        <v>1.67054602547524</v>
      </c>
      <c r="G4" s="3">
        <f>SQRT('定数表'!$C4*G$2^2/(G$2^2-'定数表'!$F4)+'定数表'!$D4*G$2^2/(G$2^2-'定数表'!$G4)+'定数表'!$E4*G$2^2/(G$2^2-'定数表'!$H4)+1)</f>
        <v>1.668814298624992</v>
      </c>
      <c r="H4" s="3">
        <f>SQRT('定数表'!$C4*H$2^2/(H$2^2-'定数表'!$F4)+'定数表'!$D4*H$2^2/(H$2^2-'定数表'!$G4)+'定数表'!$E4*H$2^2/(H$2^2-'定数表'!$H4)+1)</f>
        <v>1.667262995787035</v>
      </c>
      <c r="I4" s="3">
        <f>SQRT('定数表'!$C4*I$2^2/(I$2^2-'定数表'!$F4)+'定数表'!$D4*I$2^2/(I$2^2-'定数表'!$G4)+'定数表'!$E4*I$2^2/(I$2^2-'定数表'!$H4)+1)</f>
        <v>1.665865793819882</v>
      </c>
      <c r="J4" s="3">
        <f>SQRT('定数表'!$C4*J$2^2/(J$2^2-'定数表'!$F4)+'定数表'!$D4*J$2^2/(J$2^2-'定数表'!$G4)+'定数表'!$E4*J$2^2/(J$2^2-'定数表'!$H4)+1)</f>
        <v>1.664601027802569</v>
      </c>
      <c r="K4" s="3">
        <f>SQRT('定数表'!$C4*K$2^2/(K$2^2-'定数表'!$F4)+'定数表'!$D4*K$2^2/(K$2^2-'定数表'!$G4)+'定数表'!$E4*K$2^2/(K$2^2-'定数表'!$H4)+1)</f>
        <v>1.6634507181188924</v>
      </c>
      <c r="L4" s="3">
        <f>SQRT('定数表'!$C4*L$2^2/(L$2^2-'定数表'!$F4)+'定数表'!$D4*L$2^2/(L$2^2-'定数表'!$G4)+'定数表'!$E4*L$2^2/(L$2^2-'定数表'!$H4)+1)</f>
        <v>1.6623998305693224</v>
      </c>
    </row>
    <row r="5" spans="1:12" ht="13.5">
      <c r="A5" s="2">
        <v>3</v>
      </c>
      <c r="B5" s="2" t="s">
        <v>28</v>
      </c>
      <c r="C5" s="3">
        <f>SQRT('定数表'!$C5*C$2^2/(C$2^2-'定数表'!$F5)+'定数表'!$D5*C$2^2/(C$2^2-'定数表'!$G5)+'定数表'!$E5*C$2^2/(C$2^2-'定数表'!$H5)+1)</f>
        <v>1.7145212724015977</v>
      </c>
      <c r="D5" s="3">
        <f>SQRT('定数表'!$C5*D$2^2/(D$2^2-'定数表'!$F5)+'定数表'!$D5*D$2^2/(D$2^2-'定数表'!$G5)+'定数表'!$E5*D$2^2/(D$2^2-'定数表'!$H5)+1)</f>
        <v>1.7113899909507848</v>
      </c>
      <c r="E5" s="3">
        <f>SQRT('定数表'!$C5*E$2^2/(E$2^2-'定数表'!$F5)+'定数表'!$D5*E$2^2/(E$2^2-'定数表'!$G5)+'定数表'!$E5*E$2^2/(E$2^2-'定数表'!$H5)+1)</f>
        <v>1.7086543553371112</v>
      </c>
      <c r="F5" s="3">
        <f>SQRT('定数表'!$C5*F$2^2/(F$2^2-'定数表'!$F5)+'定数表'!$D5*F$2^2/(F$2^2-'定数表'!$G5)+'定数表'!$E5*F$2^2/(F$2^2-'定数表'!$H5)+1)</f>
        <v>1.7062456289662271</v>
      </c>
      <c r="G5" s="3">
        <f>SQRT('定数表'!$C5*G$2^2/(G$2^2-'定数表'!$F5)+'定数表'!$D5*G$2^2/(G$2^2-'定数表'!$G5)+'定数表'!$E5*G$2^2/(G$2^2-'定数表'!$H5)+1)</f>
        <v>1.7041098233816927</v>
      </c>
      <c r="H5" s="3">
        <f>SQRT('定数表'!$C5*H$2^2/(H$2^2-'定数表'!$F5)+'定数表'!$D5*H$2^2/(H$2^2-'定数表'!$G5)+'定数表'!$E5*H$2^2/(H$2^2-'定数表'!$H5)+1)</f>
        <v>1.702203930160825</v>
      </c>
      <c r="I5" s="3">
        <f>SQRT('定数表'!$C5*I$2^2/(I$2^2-'定数表'!$F5)+'定数表'!$D5*I$2^2/(I$2^2-'定数表'!$G5)+'定数表'!$E5*I$2^2/(I$2^2-'定数表'!$H5)+1)</f>
        <v>1.7004932634502654</v>
      </c>
      <c r="J5" s="3">
        <f>SQRT('定数表'!$C5*J$2^2/(J$2^2-'定数表'!$F5)+'定数表'!$D5*J$2^2/(J$2^2-'定数表'!$G5)+'定数表'!$E5*J$2^2/(J$2^2-'定数表'!$H5)+1)</f>
        <v>1.698949544615354</v>
      </c>
      <c r="K5" s="3">
        <f>SQRT('定数表'!$C5*K$2^2/(K$2^2-'定数表'!$F5)+'定数表'!$D5*K$2^2/(K$2^2-'定数表'!$G5)+'定数表'!$E5*K$2^2/(K$2^2-'定数表'!$H5)+1)</f>
        <v>1.6975494954836894</v>
      </c>
      <c r="L5" s="3">
        <f>SQRT('定数表'!$C5*L$2^2/(L$2^2-'定数表'!$F5)+'定数表'!$D5*L$2^2/(L$2^2-'定数表'!$G5)+'定数表'!$E5*L$2^2/(L$2^2-'定数表'!$H5)+1)</f>
        <v>1.696273787913823</v>
      </c>
    </row>
    <row r="6" spans="1:12" ht="13.5">
      <c r="A6" s="2">
        <v>4</v>
      </c>
      <c r="B6" s="2" t="s">
        <v>29</v>
      </c>
      <c r="C6" s="3">
        <f>SQRT('定数表'!$C6*C$2^2/(C$2^2-'定数表'!$F6)+'定数表'!$D6*C$2^2/(C$2^2-'定数表'!$G6)+'定数表'!$E6*C$2^2/(C$2^2-'定数表'!$H6)+1)</f>
        <v>1.7380133857057802</v>
      </c>
      <c r="D6" s="3">
        <f>SQRT('定数表'!$C6*D$2^2/(D$2^2-'定数表'!$F6)+'定数表'!$D6*D$2^2/(D$2^2-'定数表'!$G6)+'定数表'!$E6*D$2^2/(D$2^2-'定数表'!$H6)+1)</f>
        <v>1.734478384394506</v>
      </c>
      <c r="E6" s="3">
        <f>SQRT('定数表'!$C6*E$2^2/(E$2^2-'定数表'!$F6)+'定数表'!$D6*E$2^2/(E$2^2-'定数表'!$G6)+'定数表'!$E6*E$2^2/(E$2^2-'定数表'!$H6)+1)</f>
        <v>1.7313980406982186</v>
      </c>
      <c r="F6" s="3">
        <f>SQRT('定数表'!$C6*F$2^2/(F$2^2-'定数表'!$F6)+'定数表'!$D6*F$2^2/(F$2^2-'定数表'!$G6)+'定数表'!$E6*F$2^2/(F$2^2-'定数表'!$H6)+1)</f>
        <v>1.7286921973877756</v>
      </c>
      <c r="G6" s="3">
        <f>SQRT('定数表'!$C6*G$2^2/(G$2^2-'定数表'!$F6)+'定数表'!$D6*G$2^2/(G$2^2-'定数表'!$G6)+'定数表'!$E6*G$2^2/(G$2^2-'定数表'!$H6)+1)</f>
        <v>1.7262981572661134</v>
      </c>
      <c r="H6" s="3">
        <f>SQRT('定数表'!$C6*H$2^2/(H$2^2-'定数表'!$F6)+'定数表'!$D6*H$2^2/(H$2^2-'定数表'!$G6)+'定数表'!$E6*H$2^2/(H$2^2-'定数表'!$H6)+1)</f>
        <v>1.724166161847196</v>
      </c>
      <c r="I6" s="3">
        <f>SQRT('定数表'!$C6*I$2^2/(I$2^2-'定数表'!$F6)+'定数表'!$D6*I$2^2/(I$2^2-'定数表'!$G6)+'定数表'!$E6*I$2^2/(I$2^2-'定数表'!$H6)+1)</f>
        <v>1.7222562174926803</v>
      </c>
      <c r="J6" s="3">
        <f>SQRT('定数表'!$C6*J$2^2/(J$2^2-'定数表'!$F6)+'定数表'!$D6*J$2^2/(J$2^2-'定数表'!$G6)+'定数表'!$E6*J$2^2/(J$2^2-'定数表'!$H6)+1)</f>
        <v>1.720535818140435</v>
      </c>
      <c r="K6" s="3">
        <f>SQRT('定数表'!$C6*K$2^2/(K$2^2-'定数表'!$F6)+'定数表'!$D6*K$2^2/(K$2^2-'定数表'!$G6)+'定数表'!$E6*K$2^2/(K$2^2-'定数表'!$H6)+1)</f>
        <v>1.7189782798846853</v>
      </c>
      <c r="L6" s="3">
        <f>SQRT('定数表'!$C6*L$2^2/(L$2^2-'定数表'!$F6)+'定数表'!$D6*L$2^2/(L$2^2-'定数表'!$G6)+'定数表'!$E6*L$2^2/(L$2^2-'定数表'!$H6)+1)</f>
        <v>1.7175615024189976</v>
      </c>
    </row>
    <row r="7" spans="1:12" ht="13.5">
      <c r="A7" s="2">
        <v>5</v>
      </c>
      <c r="B7" s="2" t="s">
        <v>30</v>
      </c>
      <c r="C7" s="3">
        <f>SQRT('定数表'!$C7*C$2^2/(C$2^2-'定数表'!$F7)+'定数表'!$D7*C$2^2/(C$2^2-'定数表'!$G7)+'定数表'!$E7*C$2^2/(C$2^2-'定数表'!$H7)+1)</f>
        <v>1.683024997967427</v>
      </c>
      <c r="D7" s="3">
        <f>SQRT('定数表'!$C7*D$2^2/(D$2^2-'定数表'!$F7)+'定数表'!$D7*D$2^2/(D$2^2-'定数表'!$G7)+'定数表'!$E7*D$2^2/(D$2^2-'定数表'!$H7)+1)</f>
        <v>1.6798697134018206</v>
      </c>
      <c r="E7" s="3">
        <f>SQRT('定数表'!$C7*E$2^2/(E$2^2-'定数表'!$F7)+'定数表'!$D7*E$2^2/(E$2^2-'定数表'!$G7)+'定数表'!$E7*E$2^2/(E$2^2-'定数表'!$H7)+1)</f>
        <v>1.6771181680238005</v>
      </c>
      <c r="F7" s="3">
        <f>SQRT('定数表'!$C7*F$2^2/(F$2^2-'定数表'!$F7)+'定数表'!$D7*F$2^2/(F$2^2-'定数表'!$G7)+'定数表'!$E7*F$2^2/(F$2^2-'定数表'!$H7)+1)</f>
        <v>1.6746992132612526</v>
      </c>
      <c r="G7" s="3">
        <f>SQRT('定数表'!$C7*G$2^2/(G$2^2-'定数表'!$F7)+'定数表'!$D7*G$2^2/(G$2^2-'定数表'!$G7)+'定数表'!$E7*G$2^2/(G$2^2-'定数表'!$H7)+1)</f>
        <v>1.672557213268207</v>
      </c>
      <c r="H7" s="3">
        <f>SQRT('定数表'!$C7*H$2^2/(H$2^2-'定数表'!$F7)+'定数表'!$D7*H$2^2/(H$2^2-'定数表'!$G7)+'定数表'!$E7*H$2^2/(H$2^2-'定数表'!$H7)+1)</f>
        <v>1.6706480145773763</v>
      </c>
      <c r="I7" s="3">
        <f>SQRT('定数表'!$C7*I$2^2/(I$2^2-'定数表'!$F7)+'定数表'!$D7*I$2^2/(I$2^2-'定数表'!$G7)+'定数表'!$E7*I$2^2/(I$2^2-'定数表'!$H7)+1)</f>
        <v>1.6689361235835622</v>
      </c>
      <c r="J7" s="3">
        <f>SQRT('定数表'!$C7*J$2^2/(J$2^2-'定数表'!$F7)+'定数表'!$D7*J$2^2/(J$2^2-'定数表'!$G7)+'定数表'!$E7*J$2^2/(J$2^2-'定数表'!$H7)+1)</f>
        <v>1.6673926846722622</v>
      </c>
      <c r="K7" s="3">
        <f>SQRT('定数表'!$C7*K$2^2/(K$2^2-'定数表'!$F7)+'定数表'!$D7*K$2^2/(K$2^2-'定数表'!$G7)+'定数表'!$E7*K$2^2/(K$2^2-'定数表'!$H7)+1)</f>
        <v>1.665994003194658</v>
      </c>
      <c r="L7" s="3">
        <f>SQRT('定数表'!$C7*L$2^2/(L$2^2-'定数表'!$F7)+'定数表'!$D7*L$2^2/(L$2^2-'定数表'!$G7)+'定数表'!$E7*L$2^2/(L$2^2-'定数表'!$H7)+1)</f>
        <v>1.6647204477801985</v>
      </c>
    </row>
    <row r="8" spans="1:12" ht="13.5">
      <c r="A8" s="2">
        <v>6</v>
      </c>
      <c r="B8" s="2" t="s">
        <v>16</v>
      </c>
      <c r="C8" s="3">
        <f>SQRT('定数表'!$C8*C$2^2/(C$2^2-'定数表'!$F8)+'定数表'!$D8*C$2^2/(C$2^2-'定数表'!$G8)+'定数表'!$E8*C$2^2/(C$2^2-'定数表'!$H8)+1)</f>
        <v>1.579507282291082</v>
      </c>
      <c r="D8" s="3">
        <f>SQRT('定数表'!$C8*D$2^2/(D$2^2-'定数表'!$F8)+'定数表'!$D8*D$2^2/(D$2^2-'定数表'!$G8)+'定数表'!$E8*D$2^2/(D$2^2-'定数表'!$H8)+1)</f>
        <v>1.577476240709492</v>
      </c>
      <c r="E8" s="3">
        <f>SQRT('定数表'!$C8*E$2^2/(E$2^2-'定数表'!$F8)+'定数表'!$D8*E$2^2/(E$2^2-'定数表'!$G8)+'定数表'!$E8*E$2^2/(E$2^2-'定数表'!$H8)+1)</f>
        <v>1.5756899223658631</v>
      </c>
      <c r="F8" s="3">
        <f>SQRT('定数表'!$C8*F$2^2/(F$2^2-'定数表'!$F8)+'定数表'!$D8*F$2^2/(F$2^2-'定数表'!$G8)+'定数表'!$E8*F$2^2/(F$2^2-'定数表'!$H8)+1)</f>
        <v>1.5741078527644679</v>
      </c>
      <c r="G8" s="3">
        <f>SQRT('定数表'!$C8*G$2^2/(G$2^2-'定数表'!$F8)+'定数表'!$D8*G$2^2/(G$2^2-'定数表'!$G8)+'定数表'!$E8*G$2^2/(G$2^2-'定数表'!$H8)+1)</f>
        <v>1.572697721806451</v>
      </c>
      <c r="H8" s="3">
        <f>SQRT('定数表'!$C8*H$2^2/(H$2^2-'定数表'!$F8)+'定数表'!$D8*H$2^2/(H$2^2-'定数表'!$G8)+'定数表'!$E8*H$2^2/(H$2^2-'定数表'!$H8)+1)</f>
        <v>1.5714334393168783</v>
      </c>
      <c r="I8" s="3">
        <f>SQRT('定数表'!$C8*I$2^2/(I$2^2-'定数表'!$F8)+'定数表'!$D8*I$2^2/(I$2^2-'定数表'!$G8)+'定数表'!$E8*I$2^2/(I$2^2-'定数表'!$H8)+1)</f>
        <v>1.5702937215317534</v>
      </c>
      <c r="J8" s="3">
        <f>SQRT('定数表'!$C8*J$2^2/(J$2^2-'定数表'!$F8)+'定数表'!$D8*J$2^2/(J$2^2-'定数表'!$G8)+'定数表'!$E8*J$2^2/(J$2^2-'定数表'!$H8)+1)</f>
        <v>1.5692610459298169</v>
      </c>
      <c r="K8" s="3">
        <f>SQRT('定数表'!$C8*K$2^2/(K$2^2-'定数表'!$F8)+'定数表'!$D8*K$2^2/(K$2^2-'定数表'!$G8)+'定数表'!$E8*K$2^2/(K$2^2-'定数表'!$H8)+1)</f>
        <v>1.5683208667000796</v>
      </c>
      <c r="L8" s="3">
        <f>SQRT('定数表'!$C8*L$2^2/(L$2^2-'定数表'!$F8)+'定数表'!$D8*L$2^2/(L$2^2-'定数表'!$G8)+'定数表'!$E8*L$2^2/(L$2^2-'定数表'!$H8)+1)</f>
        <v>1.5674610178855175</v>
      </c>
    </row>
    <row r="9" spans="1:12" ht="13.5">
      <c r="A9" s="2">
        <v>7</v>
      </c>
      <c r="B9" s="2" t="s">
        <v>17</v>
      </c>
      <c r="C9" s="3">
        <f>SQRT('定数表'!$C9*C$2^2/(C$2^2-'定数表'!$F9)+'定数表'!$D9*C$2^2/(C$2^2-'定数表'!$G9)+'定数表'!$E9*C$2^2/(C$2^2-'定数表'!$H9)+1)</f>
        <v>1.5795175174499267</v>
      </c>
      <c r="D9" s="3">
        <f>SQRT('定数表'!$C9*D$2^2/(D$2^2-'定数表'!$F9)+'定数表'!$D9*D$2^2/(D$2^2-'定数表'!$G9)+'定数表'!$E9*D$2^2/(D$2^2-'定数表'!$H9)+1)</f>
        <v>1.5775746576399248</v>
      </c>
      <c r="E9" s="3">
        <f>SQRT('定数表'!$C9*E$2^2/(E$2^2-'定数表'!$F9)+'定数表'!$D9*E$2^2/(E$2^2-'定数表'!$G9)+'定数表'!$E9*E$2^2/(E$2^2-'定数表'!$H9)+1)</f>
        <v>1.5758636012899927</v>
      </c>
      <c r="F9" s="3">
        <f>SQRT('定数表'!$C9*F$2^2/(F$2^2-'定数表'!$F9)+'定数表'!$D9*F$2^2/(F$2^2-'定数表'!$G9)+'定数表'!$E9*F$2^2/(F$2^2-'定数表'!$H9)+1)</f>
        <v>1.5743464553354163</v>
      </c>
      <c r="G9" s="3">
        <f>SQRT('定数表'!$C9*G$2^2/(G$2^2-'定数表'!$F9)+'定数表'!$D9*G$2^2/(G$2^2-'定数表'!$G9)+'定数表'!$E9*G$2^2/(G$2^2-'定数表'!$H9)+1)</f>
        <v>1.5729928584896091</v>
      </c>
      <c r="H9" s="3">
        <f>SQRT('定数表'!$C9*H$2^2/(H$2^2-'定数表'!$F9)+'定数表'!$D9*H$2^2/(H$2^2-'定数表'!$G9)+'定数表'!$E9*H$2^2/(H$2^2-'定数表'!$H9)+1)</f>
        <v>1.571778218334446</v>
      </c>
      <c r="I9" s="3">
        <f>SQRT('定数表'!$C9*I$2^2/(I$2^2-'定数表'!$F9)+'定数表'!$D9*I$2^2/(I$2^2-'定数表'!$G9)+'定数表'!$E9*I$2^2/(I$2^2-'定数表'!$H9)+1)</f>
        <v>1.5706824204172598</v>
      </c>
      <c r="J9" s="3">
        <f>SQRT('定数表'!$C9*J$2^2/(J$2^2-'定数表'!$F9)+'定数表'!$D9*J$2^2/(J$2^2-'定数表'!$G9)+'定数表'!$E9*J$2^2/(J$2^2-'定数表'!$H9)+1)</f>
        <v>1.5696888678722596</v>
      </c>
      <c r="K9" s="3">
        <f>SQRT('定数表'!$C9*K$2^2/(K$2^2-'定数表'!$F9)+'定数表'!$D9*K$2^2/(K$2^2-'定数表'!$G9)+'定数表'!$E9*K$2^2/(K$2^2-'定数表'!$H9)+1)</f>
        <v>1.5687837567742045</v>
      </c>
      <c r="L9" s="3">
        <f>SQRT('定数表'!$C9*L$2^2/(L$2^2-'定数表'!$F9)+'定数表'!$D9*L$2^2/(L$2^2-'定数表'!$G9)+'定数表'!$E9*L$2^2/(L$2^2-'定数表'!$H9)+1)</f>
        <v>1.5679555223843196</v>
      </c>
    </row>
    <row r="10" spans="1:12" ht="13.5">
      <c r="A10" s="2">
        <v>8</v>
      </c>
      <c r="B10" s="2" t="s">
        <v>18</v>
      </c>
      <c r="C10" s="3">
        <f>SQRT('定数表'!$C10*C$2^2/(C$2^2-'定数表'!$F10)+'定数表'!$D10*C$2^2/(C$2^2-'定数表'!$G10)+'定数表'!$E10*C$2^2/(C$2^2-'定数表'!$H10)+1)</f>
        <v>1.5799693056221806</v>
      </c>
      <c r="D10" s="3">
        <f>SQRT('定数表'!$C10*D$2^2/(D$2^2-'定数表'!$F10)+'定数表'!$D10*D$2^2/(D$2^2-'定数表'!$G10)+'定数表'!$E10*D$2^2/(D$2^2-'定数表'!$H10)+1)</f>
        <v>1.578204119198613</v>
      </c>
      <c r="E10" s="3">
        <f>SQRT('定数表'!$C10*E$2^2/(E$2^2-'定数表'!$F10)+'定数表'!$D10*E$2^2/(E$2^2-'定数表'!$G10)+'定数表'!$E10*E$2^2/(E$2^2-'定数表'!$H10)+1)</f>
        <v>1.576643884509388</v>
      </c>
      <c r="F10" s="3">
        <f>SQRT('定数表'!$C10*F$2^2/(F$2^2-'定数表'!$F10)+'定数表'!$D10*F$2^2/(F$2^2-'定数表'!$G10)+'定数表'!$E10*F$2^2/(F$2^2-'定数表'!$H10)+1)</f>
        <v>1.5752558116417308</v>
      </c>
      <c r="G10" s="3">
        <f>SQRT('定数表'!$C10*G$2^2/(G$2^2-'定数表'!$F10)+'定数表'!$D10*G$2^2/(G$2^2-'定数表'!$G10)+'定数表'!$E10*G$2^2/(G$2^2-'定数表'!$H10)+1)</f>
        <v>1.5740134273842912</v>
      </c>
      <c r="H10" s="3">
        <f>SQRT('定数表'!$C10*H$2^2/(H$2^2-'定数表'!$F10)+'定数表'!$D10*H$2^2/(H$2^2-'定数表'!$G10)+'定数表'!$E10*H$2^2/(H$2^2-'定数表'!$H10)+1)</f>
        <v>1.5728951524554589</v>
      </c>
      <c r="I10" s="3">
        <f>SQRT('定数表'!$C10*I$2^2/(I$2^2-'定数表'!$F10)+'定数表'!$D10*I$2^2/(I$2^2-'定数表'!$G10)+'定数表'!$E10*I$2^2/(I$2^2-'定数表'!$H10)+1)</f>
        <v>1.5718832427825034</v>
      </c>
      <c r="J10" s="3">
        <f>SQRT('定数表'!$C10*J$2^2/(J$2^2-'定数表'!$F10)+'定数表'!$D10*J$2^2/(J$2^2-'定数表'!$G10)+'定数表'!$E10*J$2^2/(J$2^2-'定数表'!$H10)+1)</f>
        <v>1.5709629912081275</v>
      </c>
      <c r="K10" s="3">
        <f>SQRT('定数表'!$C10*K$2^2/(K$2^2-'定数表'!$F10)+'定数表'!$D10*K$2^2/(K$2^2-'定数表'!$G10)+'定数表'!$E10*K$2^2/(K$2^2-'定数表'!$H10)+1)</f>
        <v>1.5701221182917366</v>
      </c>
      <c r="L10" s="3">
        <f>SQRT('定数表'!$C10*L$2^2/(L$2^2-'定数表'!$F10)+'定数表'!$D10*L$2^2/(L$2^2-'定数表'!$G10)+'定数表'!$E10*L$2^2/(L$2^2-'定数表'!$H10)+1)</f>
        <v>1.5693503022847433</v>
      </c>
    </row>
    <row r="11" spans="1:12" ht="13.5">
      <c r="A11" s="2">
        <v>9</v>
      </c>
      <c r="B11" s="2" t="s">
        <v>19</v>
      </c>
      <c r="C11" s="3">
        <f>SQRT('定数表'!$C11*C$2^2/(C$2^2-'定数表'!$F11)+'定数表'!$D11*C$2^2/(C$2^2-'定数表'!$G11)+'定数表'!$E11*C$2^2/(C$2^2-'定数表'!$H11)+1)</f>
        <v>1.546791332043359</v>
      </c>
      <c r="D11" s="3">
        <f>SQRT('定数表'!$C11*D$2^2/(D$2^2-'定数表'!$F11)+'定数表'!$D11*D$2^2/(D$2^2-'定数表'!$G11)+'定数表'!$E11*D$2^2/(D$2^2-'定数表'!$H11)+1)</f>
        <v>1.5451774120665118</v>
      </c>
      <c r="E11" s="3">
        <f>SQRT('定数表'!$C11*E$2^2/(E$2^2-'定数表'!$F11)+'定数表'!$D11*E$2^2/(E$2^2-'定数表'!$G11)+'定数表'!$E11*E$2^2/(E$2^2-'定数表'!$H11)+1)</f>
        <v>1.5437500470616519</v>
      </c>
      <c r="F11" s="3">
        <f>SQRT('定数表'!$C11*F$2^2/(F$2^2-'定数表'!$F11)+'定数表'!$D11*F$2^2/(F$2^2-'定数表'!$G11)+'定数表'!$E11*F$2^2/(F$2^2-'定数表'!$H11)+1)</f>
        <v>1.5424795094259485</v>
      </c>
      <c r="G11" s="3">
        <f>SQRT('定数表'!$C11*G$2^2/(G$2^2-'定数表'!$F11)+'定数表'!$D11*G$2^2/(G$2^2-'定数表'!$G11)+'定数表'!$E11*G$2^2/(G$2^2-'定数表'!$H11)+1)</f>
        <v>1.5413417705883588</v>
      </c>
      <c r="H11" s="3">
        <f>SQRT('定数表'!$C11*H$2^2/(H$2^2-'定数表'!$F11)+'定数表'!$D11*H$2^2/(H$2^2-'定数表'!$G11)+'定数表'!$E11*H$2^2/(H$2^2-'定数表'!$H11)+1)</f>
        <v>1.5403172242296546</v>
      </c>
      <c r="I11" s="3">
        <f>SQRT('定数表'!$C11*I$2^2/(I$2^2-'定数表'!$F11)+'定数表'!$D11*I$2^2/(I$2^2-'定数表'!$G11)+'定数表'!$E11*I$2^2/(I$2^2-'定数表'!$H11)+1)</f>
        <v>1.539389734317157</v>
      </c>
      <c r="J11" s="3">
        <f>SQRT('定数表'!$C11*J$2^2/(J$2^2-'定数表'!$F11)+'定数表'!$D11*J$2^2/(J$2^2-'定数表'!$G11)+'定数表'!$E11*J$2^2/(J$2^2-'定数表'!$H11)+1)</f>
        <v>1.5385459160606487</v>
      </c>
      <c r="K11" s="3">
        <f>SQRT('定数表'!$C11*K$2^2/(K$2^2-'定数表'!$F11)+'定数表'!$D11*K$2^2/(K$2^2-'定数表'!$G11)+'定数表'!$E11*K$2^2/(K$2^2-'定数表'!$H11)+1)</f>
        <v>1.5377745863505463</v>
      </c>
      <c r="L11" s="3">
        <f>SQRT('定数表'!$C11*L$2^2/(L$2^2-'定数表'!$F11)+'定数表'!$D11*L$2^2/(L$2^2-'定数表'!$G11)+'定数表'!$E11*L$2^2/(L$2^2-'定数表'!$H11)+1)</f>
        <v>1.5370663391699275</v>
      </c>
    </row>
    <row r="12" spans="1:12" ht="13.5">
      <c r="A12" s="2">
        <v>10</v>
      </c>
      <c r="B12" s="2" t="s">
        <v>20</v>
      </c>
      <c r="C12" s="3">
        <f>SQRT('定数表'!$C12*C$2^2/(C$2^2-'定数表'!$F12)+'定数表'!$D12*C$2^2/(C$2^2-'定数表'!$G12)+'定数表'!$E12*C$2^2/(C$2^2-'定数表'!$H12)+1)</f>
        <v>1.5764445744764117</v>
      </c>
      <c r="D12" s="3">
        <f>SQRT('定数表'!$C12*D$2^2/(D$2^2-'定数表'!$F12)+'定数表'!$D12*D$2^2/(D$2^2-'定数表'!$G12)+'定数表'!$E12*D$2^2/(D$2^2-'定数表'!$H12)+1)</f>
        <v>1.5746414931478494</v>
      </c>
      <c r="E12" s="3">
        <f>SQRT('定数表'!$C12*E$2^2/(E$2^2-'定数表'!$F12)+'定数表'!$D12*E$2^2/(E$2^2-'定数表'!$G12)+'定数表'!$E12*E$2^2/(E$2^2-'定数表'!$H12)+1)</f>
        <v>1.5730497286557579</v>
      </c>
      <c r="F12" s="3">
        <f>SQRT('定数表'!$C12*F$2^2/(F$2^2-'定数表'!$F12)+'定数表'!$D12*F$2^2/(F$2^2-'定数表'!$G12)+'定数表'!$E12*F$2^2/(F$2^2-'定数表'!$H12)+1)</f>
        <v>1.5716351319366562</v>
      </c>
      <c r="G12" s="3">
        <f>SQRT('定数表'!$C12*G$2^2/(G$2^2-'定数表'!$F12)+'定数表'!$D12*G$2^2/(G$2^2-'定数表'!$G12)+'定数表'!$E12*G$2^2/(G$2^2-'定数表'!$H12)+1)</f>
        <v>1.570370232524941</v>
      </c>
      <c r="H12" s="3">
        <f>SQRT('定数表'!$C12*H$2^2/(H$2^2-'定数表'!$F12)+'定数表'!$D12*H$2^2/(H$2^2-'定数表'!$G12)+'定数表'!$E12*H$2^2/(H$2^2-'定数表'!$H12)+1)</f>
        <v>1.5692327041896181</v>
      </c>
      <c r="I12" s="3">
        <f>SQRT('定数表'!$C12*I$2^2/(I$2^2-'定数表'!$F12)+'定数表'!$D12*I$2^2/(I$2^2-'定数表'!$G12)+'定数表'!$E12*I$2^2/(I$2^2-'定数表'!$H12)+1)</f>
        <v>1.5682042329496244</v>
      </c>
      <c r="J12" s="3">
        <f>SQRT('定数表'!$C12*J$2^2/(J$2^2-'定数表'!$F12)+'定数表'!$D12*J$2^2/(J$2^2-'定数表'!$G12)+'定数表'!$E12*J$2^2/(J$2^2-'定数表'!$H12)+1)</f>
        <v>1.5672696695350856</v>
      </c>
      <c r="K12" s="3">
        <f>SQRT('定数表'!$C12*K$2^2/(K$2^2-'定数表'!$F12)+'定数表'!$D12*K$2^2/(K$2^2-'定数表'!$G12)+'定数表'!$E12*K$2^2/(K$2^2-'定数表'!$H12)+1)</f>
        <v>1.5664163863674077</v>
      </c>
      <c r="L12" s="3">
        <f>SQRT('定数表'!$C12*L$2^2/(L$2^2-'定数表'!$F12)+'定数表'!$D12*L$2^2/(L$2^2-'定数表'!$G12)+'定数表'!$E12*L$2^2/(L$2^2-'定数表'!$H12)+1)</f>
        <v>1.5656337838430472</v>
      </c>
    </row>
    <row r="13" spans="1:12" ht="13.5">
      <c r="A13" s="2">
        <v>11</v>
      </c>
      <c r="B13" s="2" t="s">
        <v>21</v>
      </c>
      <c r="C13" s="3">
        <f>SQRT('定数表'!$C13*C$2^2/(C$2^2-'定数表'!$F13)+'定数表'!$D13*C$2^2/(C$2^2-'定数表'!$G13)+'定数表'!$E13*C$2^2/(C$2^2-'定数表'!$H13)+1)</f>
        <v>1.5963697913922348</v>
      </c>
      <c r="D13" s="3">
        <f>SQRT('定数表'!$C13*D$2^2/(D$2^2-'定数表'!$F13)+'定数表'!$D13*D$2^2/(D$2^2-'定数表'!$G13)+'定数表'!$E13*D$2^2/(D$2^2-'定数表'!$H13)+1)</f>
        <v>1.5946645381409108</v>
      </c>
      <c r="E13" s="3">
        <f>SQRT('定数表'!$C13*E$2^2/(E$2^2-'定数表'!$F13)+'定数表'!$D13*E$2^2/(E$2^2-'定数表'!$G13)+'定数表'!$E13*E$2^2/(E$2^2-'定数表'!$H13)+1)</f>
        <v>1.5931544492355822</v>
      </c>
      <c r="F13" s="3">
        <f>SQRT('定数表'!$C13*F$2^2/(F$2^2-'定数表'!$F13)+'定数表'!$D13*F$2^2/(F$2^2-'定数表'!$G13)+'定数表'!$E13*F$2^2/(F$2^2-'定数表'!$H13)+1)</f>
        <v>1.5918085884127255</v>
      </c>
      <c r="G13" s="3">
        <f>SQRT('定数表'!$C13*G$2^2/(G$2^2-'定数表'!$F13)+'定数表'!$D13*G$2^2/(G$2^2-'定数表'!$G13)+'定数表'!$E13*G$2^2/(G$2^2-'定数表'!$H13)+1)</f>
        <v>1.5906019043008774</v>
      </c>
      <c r="H13" s="3">
        <f>SQRT('定数表'!$C13*H$2^2/(H$2^2-'定数表'!$F13)+'定数表'!$D13*H$2^2/(H$2^2-'定数表'!$G13)+'定数表'!$E13*H$2^2/(H$2^2-'定数表'!$H13)+1)</f>
        <v>1.589513923501656</v>
      </c>
      <c r="I13" s="3">
        <f>SQRT('定数表'!$C13*I$2^2/(I$2^2-'定数表'!$F13)+'定数表'!$D13*I$2^2/(I$2^2-'定数表'!$G13)+'定数表'!$E13*I$2^2/(I$2^2-'定数表'!$H13)+1)</f>
        <v>1.5885277729494136</v>
      </c>
      <c r="J13" s="3">
        <f>SQRT('定数表'!$C13*J$2^2/(J$2^2-'定数表'!$F13)+'定数表'!$D13*J$2^2/(J$2^2-'定数表'!$G13)+'定数表'!$E13*J$2^2/(J$2^2-'定数表'!$H13)+1)</f>
        <v>1.5876294393630221</v>
      </c>
      <c r="K13" s="3">
        <f>SQRT('定数表'!$C13*K$2^2/(K$2^2-'定数表'!$F13)+'定数表'!$D13*K$2^2/(K$2^2-'定数表'!$G13)+'定数表'!$E13*K$2^2/(K$2^2-'定数表'!$H13)+1)</f>
        <v>1.5868072018328427</v>
      </c>
      <c r="L13" s="3">
        <f>SQRT('定数表'!$C13*L$2^2/(L$2^2-'定数表'!$F13)+'定数表'!$D13*L$2^2/(L$2^2-'定数表'!$G13)+'定数表'!$E13*L$2^2/(L$2^2-'定数表'!$H13)+1)</f>
        <v>1.5860511924762701</v>
      </c>
    </row>
    <row r="14" spans="1:12" ht="13.5">
      <c r="A14" s="2">
        <v>12</v>
      </c>
      <c r="B14" s="2" t="s">
        <v>22</v>
      </c>
      <c r="C14" s="3">
        <f>SQRT('定数表'!$C14*C$2^2/(C$2^2-'定数表'!$F14)+'定数表'!$D14*C$2^2/(C$2^2-'定数表'!$G14)+'定数表'!$E14*C$2^2/(C$2^2-'定数表'!$H14)+1)</f>
        <v>1.5708207863775694</v>
      </c>
      <c r="D14" s="3">
        <f>SQRT('定数表'!$C14*D$2^2/(D$2^2-'定数表'!$F14)+'定数表'!$D14*D$2^2/(D$2^2-'定数表'!$G14)+'定数表'!$E14*D$2^2/(D$2^2-'定数表'!$H14)+1)</f>
        <v>1.5691766627850385</v>
      </c>
      <c r="E14" s="3">
        <f>SQRT('定数表'!$C14*E$2^2/(E$2^2-'定数表'!$F14)+'定数表'!$D14*E$2^2/(E$2^2-'定数表'!$G14)+'定数表'!$E14*E$2^2/(E$2^2-'定数表'!$H14)+1)</f>
        <v>1.5677204914193315</v>
      </c>
      <c r="F14" s="3">
        <f>SQRT('定数表'!$C14*F$2^2/(F$2^2-'定数表'!$F14)+'定数表'!$D14*F$2^2/(F$2^2-'定数表'!$G14)+'定数表'!$E14*F$2^2/(F$2^2-'定数表'!$H14)+1)</f>
        <v>1.5664225424813896</v>
      </c>
      <c r="G14" s="3">
        <f>SQRT('定数表'!$C14*G$2^2/(G$2^2-'定数表'!$F14)+'定数表'!$D14*G$2^2/(G$2^2-'定数表'!$G14)+'定数表'!$E14*G$2^2/(G$2^2-'定数表'!$H14)+1)</f>
        <v>1.5652587211277795</v>
      </c>
      <c r="H14" s="3">
        <f>SQRT('定数表'!$C14*H$2^2/(H$2^2-'定数表'!$F14)+'定数表'!$D14*H$2^2/(H$2^2-'定数表'!$G14)+'定数表'!$E14*H$2^2/(H$2^2-'定数表'!$H14)+1)</f>
        <v>1.5642093224464557</v>
      </c>
      <c r="I14" s="3">
        <f>SQRT('定数表'!$C14*I$2^2/(I$2^2-'定数表'!$F14)+'定数表'!$D14*I$2^2/(I$2^2-'定数表'!$G14)+'定数表'!$E14*I$2^2/(I$2^2-'定数表'!$H14)+1)</f>
        <v>1.5632580980562096</v>
      </c>
      <c r="J14" s="3">
        <f>SQRT('定数表'!$C14*J$2^2/(J$2^2-'定数表'!$F14)+'定数表'!$D14*J$2^2/(J$2^2-'定数表'!$G14)+'定数表'!$E14*J$2^2/(J$2^2-'定数表'!$H14)+1)</f>
        <v>1.5623915477783914</v>
      </c>
      <c r="K14" s="3">
        <f>SQRT('定数表'!$C14*K$2^2/(K$2^2-'定数表'!$F14)+'定数表'!$D14*K$2^2/(K$2^2-'定数表'!$G14)+'定数表'!$E14*K$2^2/(K$2^2-'定数表'!$H14)+1)</f>
        <v>1.561598376090583</v>
      </c>
      <c r="L14" s="3">
        <f>SQRT('定数表'!$C14*L$2^2/(L$2^2-'定数表'!$F14)+'定数表'!$D14*L$2^2/(L$2^2-'定数表'!$G14)+'定数表'!$E14*L$2^2/(L$2^2-'定数表'!$H14)+1)</f>
        <v>1.5608690707339008</v>
      </c>
    </row>
    <row r="15" spans="1:12" ht="13.5">
      <c r="A15" s="2">
        <v>13</v>
      </c>
      <c r="B15" s="2" t="s">
        <v>23</v>
      </c>
      <c r="C15" s="3">
        <f>SQRT('定数表'!$C15*C$2^2/(C$2^2-'定数表'!$F15)+'定数表'!$D15*C$2^2/(C$2^2-'定数表'!$G15)+'定数表'!$E15*C$2^2/(C$2^2-'定数表'!$H15)+1)</f>
        <v>1.5905182323405778</v>
      </c>
      <c r="D15" s="3">
        <f>SQRT('定数表'!$C15*D$2^2/(D$2^2-'定数表'!$F15)+'定数表'!$D15*D$2^2/(D$2^2-'定数表'!$G15)+'定数表'!$E15*D$2^2/(D$2^2-'定数表'!$H15)+1)</f>
        <v>1.5887735122062965</v>
      </c>
      <c r="E15" s="3">
        <f>SQRT('定数表'!$C15*E$2^2/(E$2^2-'定数表'!$F15)+'定数表'!$D15*E$2^2/(E$2^2-'定数表'!$G15)+'定数表'!$E15*E$2^2/(E$2^2-'定数表'!$H15)+1)</f>
        <v>1.587229973704281</v>
      </c>
      <c r="F15" s="3">
        <f>SQRT('定数表'!$C15*F$2^2/(F$2^2-'定数表'!$F15)+'定数表'!$D15*F$2^2/(F$2^2-'定数表'!$G15)+'定数表'!$E15*F$2^2/(F$2^2-'定数表'!$H15)+1)</f>
        <v>1.5858557580784944</v>
      </c>
      <c r="G15" s="3">
        <f>SQRT('定数表'!$C15*G$2^2/(G$2^2-'定数表'!$F15)+'定数表'!$D15*G$2^2/(G$2^2-'定数表'!$G15)+'定数表'!$E15*G$2^2/(G$2^2-'定数表'!$H15)+1)</f>
        <v>1.5846250514359657</v>
      </c>
      <c r="H15" s="3">
        <f>SQRT('定数表'!$C15*H$2^2/(H$2^2-'定数表'!$F15)+'定数表'!$D15*H$2^2/(H$2^2-'定数表'!$G15)+'定数表'!$E15*H$2^2/(H$2^2-'定数表'!$H15)+1)</f>
        <v>1.5835167498470915</v>
      </c>
      <c r="I15" s="3">
        <f>SQRT('定数表'!$C15*I$2^2/(I$2^2-'定数表'!$F15)+'定数表'!$D15*I$2^2/(I$2^2-'定数表'!$G15)+'定数表'!$E15*I$2^2/(I$2^2-'定数表'!$H15)+1)</f>
        <v>1.582513457914776</v>
      </c>
      <c r="J15" s="3">
        <f>SQRT('定数表'!$C15*J$2^2/(J$2^2-'定数表'!$F15)+'定数表'!$D15*J$2^2/(J$2^2-'定数表'!$G15)+'定数表'!$E15*J$2^2/(J$2^2-'定数表'!$H15)+1)</f>
        <v>1.5816007284878035</v>
      </c>
      <c r="K15" s="3">
        <f>SQRT('定数表'!$C15*K$2^2/(K$2^2-'定数表'!$F15)+'定数表'!$D15*K$2^2/(K$2^2-'定数表'!$G15)+'定数表'!$E15*K$2^2/(K$2^2-'定数表'!$H15)+1)</f>
        <v>1.58076647909005</v>
      </c>
      <c r="L15" s="3">
        <f>SQRT('定数表'!$C15*L$2^2/(L$2^2-'定数表'!$F15)+'定数表'!$D15*L$2^2/(L$2^2-'定数表'!$G15)+'定数表'!$E15*L$2^2/(L$2^2-'定数表'!$H15)+1)</f>
        <v>1.5800005394435612</v>
      </c>
    </row>
    <row r="16" spans="1:12" ht="13.5">
      <c r="A16" s="2">
        <v>14</v>
      </c>
      <c r="B16" s="2" t="s">
        <v>113</v>
      </c>
      <c r="C16" s="3">
        <f>SQRT('定数表'!$C16*C$2^2/(C$2^2-'定数表'!$F16)+'定数表'!$D16*C$2^2/(C$2^2-'定数表'!$G16)+'定数表'!$E16*C$2^2/(C$2^2-'定数表'!$H16)+1)</f>
        <v>1.5922154205157797</v>
      </c>
      <c r="D16" s="3">
        <f>SQRT('定数表'!$C16*D$2^2/(D$2^2-'定数表'!$F16)+'定数表'!$D16*D$2^2/(D$2^2-'定数表'!$G16)+'定数表'!$E16*D$2^2/(D$2^2-'定数表'!$H16)+1)</f>
        <v>1.5899283168839027</v>
      </c>
      <c r="E16" s="3">
        <f>SQRT('定数表'!$C16*E$2^2/(E$2^2-'定数表'!$F16)+'定数表'!$D16*E$2^2/(E$2^2-'定数表'!$G16)+'定数表'!$E16*E$2^2/(E$2^2-'定数表'!$H16)+1)</f>
        <v>1.587923176119263</v>
      </c>
      <c r="F16" s="3">
        <f>SQRT('定数表'!$C16*F$2^2/(F$2^2-'定数表'!$F16)+'定数表'!$D16*F$2^2/(F$2^2-'定数表'!$G16)+'定数表'!$E16*F$2^2/(F$2^2-'定数表'!$H16)+1)</f>
        <v>1.586152094684935</v>
      </c>
      <c r="G16" s="3">
        <f>SQRT('定数表'!$C16*G$2^2/(G$2^2-'定数表'!$F16)+'定数表'!$D16*G$2^2/(G$2^2-'定数表'!$G16)+'定数表'!$E16*G$2^2/(G$2^2-'定数表'!$H16)+1)</f>
        <v>1.584577176246897</v>
      </c>
      <c r="H16" s="3">
        <f>SQRT('定数表'!$C16*H$2^2/(H$2^2-'定数表'!$F16)+'定数表'!$D16*H$2^2/(H$2^2-'定数表'!$G16)+'定数表'!$E16*H$2^2/(H$2^2-'定数表'!$H16)+1)</f>
        <v>1.5831680464712756</v>
      </c>
      <c r="I16" s="3">
        <f>SQRT('定数表'!$C16*I$2^2/(I$2^2-'定数表'!$F16)+'定数表'!$D16*I$2^2/(I$2^2-'定数表'!$G16)+'定数表'!$E16*I$2^2/(I$2^2-'定数表'!$H16)+1)</f>
        <v>1.5819000795222213</v>
      </c>
      <c r="J16" s="3">
        <f>SQRT('定数表'!$C16*J$2^2/(J$2^2-'定数表'!$F16)+'定数表'!$D16*J$2^2/(J$2^2-'定数表'!$G16)+'定数表'!$E16*J$2^2/(J$2^2-'定数表'!$H16)+1)</f>
        <v>1.580753106665263</v>
      </c>
      <c r="K16" s="3">
        <f>SQRT('定数表'!$C16*K$2^2/(K$2^2-'定数表'!$F16)+'定数表'!$D16*K$2^2/(K$2^2-'定数表'!$G16)+'定数表'!$E16*K$2^2/(K$2^2-'定数表'!$H16)+1)</f>
        <v>1.5797104592700286</v>
      </c>
      <c r="L16" s="3">
        <f>SQRT('定数表'!$C16*L$2^2/(L$2^2-'定数表'!$F16)+'定数表'!$D16*L$2^2/(L$2^2-'定数表'!$G16)+'定数表'!$E16*L$2^2/(L$2^2-'定数表'!$H16)+1)</f>
        <v>1.5787582485928764</v>
      </c>
    </row>
    <row r="17" spans="1:12" ht="13.5">
      <c r="A17" s="2">
        <v>15</v>
      </c>
      <c r="B17" s="2" t="s">
        <v>24</v>
      </c>
      <c r="C17" s="3">
        <f>SQRT('定数表'!$C17*C$2^2/(C$2^2-'定数表'!$F17)+'定数表'!$D17*C$2^2/(C$2^2-'定数表'!$G17)+'定数表'!$E17*C$2^2/(C$2^2-'定数表'!$H17)+1)</f>
        <v>1.6161796837561535</v>
      </c>
      <c r="D17" s="3">
        <f>SQRT('定数表'!$C17*D$2^2/(D$2^2-'定数表'!$F17)+'定数表'!$D17*D$2^2/(D$2^2-'定数表'!$G17)+'定数表'!$E17*D$2^2/(D$2^2-'定数表'!$H17)+1)</f>
        <v>1.6136404015850125</v>
      </c>
      <c r="E17" s="3">
        <f>SQRT('定数表'!$C17*E$2^2/(E$2^2-'定数表'!$F17)+'定数表'!$D17*E$2^2/(E$2^2-'定数表'!$G17)+'定数表'!$E17*E$2^2/(E$2^2-'定数表'!$H17)+1)</f>
        <v>1.6114181744689493</v>
      </c>
      <c r="F17" s="3">
        <f>SQRT('定数表'!$C17*F$2^2/(F$2^2-'定数表'!$F17)+'定数表'!$D17*F$2^2/(F$2^2-'定数表'!$G17)+'定数表'!$E17*F$2^2/(F$2^2-'定数表'!$H17)+1)</f>
        <v>1.6094586762779173</v>
      </c>
      <c r="G17" s="3">
        <f>SQRT('定数表'!$C17*G$2^2/(G$2^2-'定数表'!$F17)+'定数表'!$D17*G$2^2/(G$2^2-'定数表'!$G17)+'定数表'!$E17*G$2^2/(G$2^2-'定数表'!$H17)+1)</f>
        <v>1.6077190422088117</v>
      </c>
      <c r="H17" s="3">
        <f>SQRT('定数表'!$C17*H$2^2/(H$2^2-'定数表'!$F17)+'定数表'!$D17*H$2^2/(H$2^2-'定数表'!$G17)+'定数表'!$E17*H$2^2/(H$2^2-'定数表'!$H17)+1)</f>
        <v>1.606164995632996</v>
      </c>
      <c r="I17" s="3">
        <f>SQRT('定数表'!$C17*I$2^2/(I$2^2-'定数表'!$F17)+'定数表'!$D17*I$2^2/(I$2^2-'定数表'!$G17)+'定数表'!$E17*I$2^2/(I$2^2-'定数表'!$H17)+1)</f>
        <v>1.6047688046710276</v>
      </c>
      <c r="J17" s="3">
        <f>SQRT('定数表'!$C17*J$2^2/(J$2^2-'定数表'!$F17)+'定数表'!$D17*J$2^2/(J$2^2-'定数表'!$G17)+'定数表'!$E17*J$2^2/(J$2^2-'定数表'!$H17)+1)</f>
        <v>1.6035077989295679</v>
      </c>
      <c r="K17" s="3">
        <f>SQRT('定数表'!$C17*K$2^2/(K$2^2-'定数表'!$F17)+'定数表'!$D17*K$2^2/(K$2^2-'定数表'!$G17)+'定数表'!$E17*K$2^2/(K$2^2-'定数表'!$H17)+1)</f>
        <v>1.6023632735202733</v>
      </c>
      <c r="L17" s="3">
        <f>SQRT('定数表'!$C17*L$2^2/(L$2^2-'定数表'!$F17)+'定数表'!$D17*L$2^2/(L$2^2-'定数表'!$G17)+'定数表'!$E17*L$2^2/(L$2^2-'定数表'!$H17)+1)</f>
        <v>1.6013196664592924</v>
      </c>
    </row>
    <row r="18" spans="1:12" ht="13.5">
      <c r="A18" s="2">
        <v>16</v>
      </c>
      <c r="B18" s="2" t="s">
        <v>25</v>
      </c>
      <c r="C18" s="3">
        <f>SQRT('定数表'!$C18*C$2^2/(C$2^2-'定数表'!$F18)+'定数表'!$D18*C$2^2/(C$2^2-'定数表'!$G18)+'定数表'!$E18*C$2^2/(C$2^2-'定数表'!$H18)+1)</f>
        <v>1.6501389537823397</v>
      </c>
      <c r="D18" s="3">
        <f>SQRT('定数表'!$C18*D$2^2/(D$2^2-'定数表'!$F18)+'定数表'!$D18*D$2^2/(D$2^2-'定数表'!$G18)+'定数表'!$E18*D$2^2/(D$2^2-'定数表'!$H18)+1)</f>
        <v>1.6475386725812713</v>
      </c>
      <c r="E18" s="3">
        <f>SQRT('定数表'!$C18*E$2^2/(E$2^2-'定数表'!$F18)+'定数表'!$D18*E$2^2/(E$2^2-'定数表'!$G18)+'定数表'!$E18*E$2^2/(E$2^2-'定数表'!$H18)+1)</f>
        <v>1.6452600134961983</v>
      </c>
      <c r="F18" s="3">
        <f>SQRT('定数表'!$C18*F$2^2/(F$2^2-'定数表'!$F18)+'定数表'!$D18*F$2^2/(F$2^2-'定数表'!$G18)+'定数表'!$E18*F$2^2/(F$2^2-'定数表'!$H18)+1)</f>
        <v>1.6432482946180729</v>
      </c>
      <c r="G18" s="3">
        <f>SQRT('定数表'!$C18*G$2^2/(G$2^2-'定数表'!$F18)+'定数表'!$D18*G$2^2/(G$2^2-'定数表'!$G18)+'定数表'!$E18*G$2^2/(G$2^2-'定数表'!$H18)+1)</f>
        <v>1.6414602489034582</v>
      </c>
      <c r="H18" s="3">
        <f>SQRT('定数表'!$C18*H$2^2/(H$2^2-'定数表'!$F18)+'定数表'!$D18*H$2^2/(H$2^2-'定数表'!$G18)+'定数表'!$E18*H$2^2/(H$2^2-'定数表'!$H18)+1)</f>
        <v>1.6398611976729374</v>
      </c>
      <c r="I18" s="3">
        <f>SQRT('定数表'!$C18*I$2^2/(I$2^2-'定数表'!$F18)+'定数表'!$D18*I$2^2/(I$2^2-'定数表'!$G18)+'定数表'!$E18*I$2^2/(I$2^2-'定数表'!$H18)+1)</f>
        <v>1.638423029322872</v>
      </c>
      <c r="J18" s="3">
        <f>SQRT('定数表'!$C18*J$2^2/(J$2^2-'定数表'!$F18)+'定数表'!$D18*J$2^2/(J$2^2-'定数表'!$G18)+'定数表'!$E18*J$2^2/(J$2^2-'定数表'!$H18)+1)</f>
        <v>1.6371227254057943</v>
      </c>
      <c r="K18" s="3">
        <f>SQRT('定数表'!$C18*K$2^2/(K$2^2-'定数表'!$F18)+'定数表'!$D18*K$2^2/(K$2^2-'定数表'!$G18)+'定数表'!$E18*K$2^2/(K$2^2-'定数表'!$H18)+1)</f>
        <v>1.6359412673510285</v>
      </c>
      <c r="L18" s="3">
        <f>SQRT('定数表'!$C18*L$2^2/(L$2^2-'定数表'!$F18)+'定数表'!$D18*L$2^2/(L$2^2-'定数表'!$G18)+'定数表'!$E18*L$2^2/(L$2^2-'定数表'!$H18)+1)</f>
        <v>1.6348628132050835</v>
      </c>
    </row>
    <row r="19" spans="1:12" ht="13.5">
      <c r="A19" s="2">
        <v>17</v>
      </c>
      <c r="B19" s="2" t="s">
        <v>2</v>
      </c>
      <c r="C19" s="3">
        <f>SQRT('定数表'!$C19*C$2^2/(C$2^2-'定数表'!$F19)+'定数表'!$D19*C$2^2/(C$2^2-'定数表'!$G19)+'定数表'!$E19*C$2^2/(C$2^2-'定数表'!$H19)+1)</f>
        <v>1.522357316037863</v>
      </c>
      <c r="D19" s="3">
        <f>SQRT('定数表'!$C19*D$2^2/(D$2^2-'定数表'!$F19)+'定数表'!$D19*D$2^2/(D$2^2-'定数表'!$G19)+'定数表'!$E19*D$2^2/(D$2^2-'定数表'!$H19)+1)</f>
        <v>1.520943014158688</v>
      </c>
      <c r="E19" s="3">
        <f>SQRT('定数表'!$C19*E$2^2/(E$2^2-'定数表'!$F19)+'定数表'!$D19*E$2^2/(E$2^2-'定数表'!$G19)+'定数表'!$E19*E$2^2/(E$2^2-'定数表'!$H19)+1)</f>
        <v>1.5196882223862134</v>
      </c>
      <c r="F19" s="3">
        <f>SQRT('定数表'!$C19*F$2^2/(F$2^2-'定数表'!$F19)+'定数表'!$D19*F$2^2/(F$2^2-'定数表'!$G19)+'定数表'!$E19*F$2^2/(F$2^2-'定数表'!$H19)+1)</f>
        <v>1.5185677211807442</v>
      </c>
      <c r="G19" s="3">
        <f>SQRT('定数表'!$C19*G$2^2/(G$2^2-'定数表'!$F19)+'定数表'!$D19*G$2^2/(G$2^2-'定数表'!$G19)+'定数表'!$E19*G$2^2/(G$2^2-'定数表'!$H19)+1)</f>
        <v>1.5175610518039875</v>
      </c>
      <c r="H19" s="3">
        <f>SQRT('定数表'!$C19*H$2^2/(H$2^2-'定数表'!$F19)+'定数表'!$D19*H$2^2/(H$2^2-'定数表'!$G19)+'定数表'!$E19*H$2^2/(H$2^2-'定数表'!$H19)+1)</f>
        <v>1.5166514692873718</v>
      </c>
      <c r="I19" s="3">
        <f>SQRT('定数表'!$C19*I$2^2/(I$2^2-'定数表'!$F19)+'定数表'!$D19*I$2^2/(I$2^2-'定数表'!$G19)+'定数表'!$E19*I$2^2/(I$2^2-'定数表'!$H19)+1)</f>
        <v>1.5158251561245082</v>
      </c>
      <c r="J19" s="3">
        <f>SQRT('定数表'!$C19*J$2^2/(J$2^2-'定数表'!$F19)+'定数表'!$D19*J$2^2/(J$2^2-'定数表'!$G19)+'定数表'!$E19*J$2^2/(J$2^2-'定数表'!$H19)+1)</f>
        <v>1.515070624675225</v>
      </c>
      <c r="K19" s="3">
        <f>SQRT('定数表'!$C19*K$2^2/(K$2^2-'定数表'!$F19)+'定数表'!$D19*K$2^2/(K$2^2-'定数表'!$G19)+'定数表'!$E19*K$2^2/(K$2^2-'定数表'!$H19)+1)</f>
        <v>1.5143782579897027</v>
      </c>
      <c r="L19" s="3">
        <f>SQRT('定数表'!$C19*L$2^2/(L$2^2-'定数表'!$F19)+'定数表'!$D19*L$2^2/(L$2^2-'定数表'!$G19)+'定数表'!$E19*L$2^2/(L$2^2-'定数表'!$H19)+1)</f>
        <v>1.513739953413572</v>
      </c>
    </row>
    <row r="20" spans="1:12" ht="13.5">
      <c r="A20" s="2">
        <v>18</v>
      </c>
      <c r="B20" s="2" t="s">
        <v>3</v>
      </c>
      <c r="C20" s="3">
        <f>SQRT('定数表'!$C20*C$2^2/(C$2^2-'定数表'!$F20)+'定数表'!$D20*C$2^2/(C$2^2-'定数表'!$G20)+'定数表'!$E20*C$2^2/(C$2^2-'定数表'!$H20)+1)</f>
        <v>1.6154465415213246</v>
      </c>
      <c r="D20" s="3">
        <f>SQRT('定数表'!$C20*D$2^2/(D$2^2-'定数表'!$F20)+'定数表'!$D20*D$2^2/(D$2^2-'定数表'!$G20)+'定数表'!$E20*D$2^2/(D$2^2-'定数表'!$H20)+1)</f>
        <v>1.613536055601583</v>
      </c>
      <c r="E20" s="3">
        <f>SQRT('定数表'!$C20*E$2^2/(E$2^2-'定数表'!$F20)+'定数表'!$D20*E$2^2/(E$2^2-'定数表'!$G20)+'定数表'!$E20*E$2^2/(E$2^2-'定数表'!$H20)+1)</f>
        <v>1.6118489134102247</v>
      </c>
      <c r="F20" s="3">
        <f>SQRT('定数表'!$C20*F$2^2/(F$2^2-'定数表'!$F20)+'定数表'!$D20*F$2^2/(F$2^2-'定数表'!$G20)+'定数表'!$E20*F$2^2/(F$2^2-'定数表'!$H20)+1)</f>
        <v>1.6103494200338992</v>
      </c>
      <c r="G20" s="3">
        <f>SQRT('定数表'!$C20*G$2^2/(G$2^2-'定数表'!$F20)+'定数表'!$D20*G$2^2/(G$2^2-'定数表'!$G20)+'定数表'!$E20*G$2^2/(G$2^2-'定数表'!$H20)+1)</f>
        <v>1.6090087616270465</v>
      </c>
      <c r="H20" s="3">
        <f>SQRT('定数表'!$C20*H$2^2/(H$2^2-'定数表'!$F20)+'定数表'!$D20*H$2^2/(H$2^2-'定数表'!$G20)+'定数表'!$E20*H$2^2/(H$2^2-'定数表'!$H20)+1)</f>
        <v>1.6078034544048676</v>
      </c>
      <c r="I20" s="3">
        <f>SQRT('定数表'!$C20*I$2^2/(I$2^2-'定数表'!$F20)+'定数表'!$D20*I$2^2/(I$2^2-'定数表'!$G20)+'定数表'!$E20*I$2^2/(I$2^2-'定数表'!$H20)+1)</f>
        <v>1.606714190799159</v>
      </c>
      <c r="J20" s="3">
        <f>SQRT('定数表'!$C20*J$2^2/(J$2^2-'定数表'!$F20)+'定数表'!$D20*J$2^2/(J$2^2-'定数表'!$G20)+'定数表'!$E20*J$2^2/(J$2^2-'定数表'!$H20)+1)</f>
        <v>1.6057249696408809</v>
      </c>
      <c r="K20" s="3">
        <f>SQRT('定数表'!$C20*K$2^2/(K$2^2-'定数表'!$F20)+'定数表'!$D20*K$2^2/(K$2^2-'定数表'!$G20)+'定数表'!$E20*K$2^2/(K$2^2-'定数表'!$H20)+1)</f>
        <v>1.6048224325160843</v>
      </c>
      <c r="L20" s="3">
        <f>SQRT('定数表'!$C20*L$2^2/(L$2^2-'定数表'!$F20)+'定数表'!$D20*L$2^2/(L$2^2-'定数表'!$G20)+'定数表'!$E20*L$2^2/(L$2^2-'定数表'!$H20)+1)</f>
        <v>1.6039953518284842</v>
      </c>
    </row>
    <row r="21" spans="1:12" ht="13.5">
      <c r="A21" s="2">
        <v>19</v>
      </c>
      <c r="B21" s="2" t="s">
        <v>110</v>
      </c>
      <c r="C21" s="3">
        <f>SQRT('定数表'!$C21*C$2^2/(C$2^2-'定数表'!$F21)+'定数表'!$D21*C$2^2/(C$2^2-'定数表'!$G21)+'定数表'!$E21*C$2^2/(C$2^2-'定数表'!$H21)+1)</f>
        <v>1.6205762988965693</v>
      </c>
      <c r="D21" s="3">
        <f>SQRT('定数表'!$C21*D$2^2/(D$2^2-'定数表'!$F21)+'定数表'!$D21*D$2^2/(D$2^2-'定数表'!$G21)+'定数表'!$E21*D$2^2/(D$2^2-'定数表'!$H21)+1)</f>
        <v>1.6187193675876044</v>
      </c>
      <c r="E21" s="3">
        <f>SQRT('定数表'!$C21*E$2^2/(E$2^2-'定数表'!$F21)+'定数表'!$D21*E$2^2/(E$2^2-'定数表'!$G21)+'定数表'!$E21*E$2^2/(E$2^2-'定数表'!$H21)+1)</f>
        <v>1.61707740911681</v>
      </c>
      <c r="F21" s="3">
        <f>SQRT('定数表'!$C21*F$2^2/(F$2^2-'定数表'!$F21)+'定数表'!$D21*F$2^2/(F$2^2-'定数表'!$G21)+'定数表'!$E21*F$2^2/(F$2^2-'定数表'!$H21)+1)</f>
        <v>1.615616258495605</v>
      </c>
      <c r="G21" s="3">
        <f>SQRT('定数表'!$C21*G$2^2/(G$2^2-'定数表'!$F21)+'定数表'!$D21*G$2^2/(G$2^2-'定数表'!$G21)+'定数表'!$E21*G$2^2/(G$2^2-'定数表'!$H21)+1)</f>
        <v>1.6143082896448167</v>
      </c>
      <c r="H21" s="3">
        <f>SQRT('定数表'!$C21*H$2^2/(H$2^2-'定数表'!$F21)+'定数表'!$D21*H$2^2/(H$2^2-'定数表'!$G21)+'定数表'!$E21*H$2^2/(H$2^2-'定数表'!$H21)+1)</f>
        <v>1.613130952412033</v>
      </c>
      <c r="I21" s="3">
        <f>SQRT('定数表'!$C21*I$2^2/(I$2^2-'定数表'!$F21)+'定数表'!$D21*I$2^2/(I$2^2-'定数表'!$G21)+'定数表'!$E21*I$2^2/(I$2^2-'定数表'!$H21)+1)</f>
        <v>1.6120656814181291</v>
      </c>
      <c r="J21" s="3">
        <f>SQRT('定数表'!$C21*J$2^2/(J$2^2-'定数表'!$F21)+'定数表'!$D21*J$2^2/(J$2^2-'定数表'!$G21)+'定数表'!$E21*J$2^2/(J$2^2-'定数表'!$H21)+1)</f>
        <v>1.6110970715934043</v>
      </c>
      <c r="K21" s="3">
        <f>SQRT('定数表'!$C21*K$2^2/(K$2^2-'定数表'!$F21)+'定数表'!$D21*K$2^2/(K$2^2-'定数表'!$G21)+'定数表'!$E21*K$2^2/(K$2^2-'定数表'!$H21)+1)</f>
        <v>1.6102122478178793</v>
      </c>
      <c r="L21" s="3">
        <f>SQRT('定数表'!$C21*L$2^2/(L$2^2-'定数表'!$F21)+'定数表'!$D21*L$2^2/(L$2^2-'定数表'!$G21)+'定数表'!$E21*L$2^2/(L$2^2-'定数表'!$H21)+1)</f>
        <v>1.609400377733884</v>
      </c>
    </row>
    <row r="22" spans="1:12" ht="13.5">
      <c r="A22" s="2">
        <v>20</v>
      </c>
      <c r="B22" s="2" t="s">
        <v>111</v>
      </c>
      <c r="C22" s="3">
        <f>SQRT('定数表'!$C22*C$2^2/(C$2^2-'定数表'!$F22)+'定数表'!$D22*C$2^2/(C$2^2-'定数表'!$G22)+'定数表'!$E22*C$2^2/(C$2^2-'定数表'!$H22)+1)</f>
        <v>1.622480448632997</v>
      </c>
      <c r="D22" s="3">
        <f>SQRT('定数表'!$C22*D$2^2/(D$2^2-'定数表'!$F22)+'定数表'!$D22*D$2^2/(D$2^2-'定数表'!$G22)+'定数表'!$E22*D$2^2/(D$2^2-'定数表'!$H22)+1)</f>
        <v>1.620480042094428</v>
      </c>
      <c r="E22" s="3">
        <f>SQRT('定数表'!$C22*E$2^2/(E$2^2-'定数表'!$F22)+'定数表'!$D22*E$2^2/(E$2^2-'定数表'!$G22)+'定数表'!$E22*E$2^2/(E$2^2-'定数表'!$H22)+1)</f>
        <v>1.618715300150456</v>
      </c>
      <c r="F22" s="3">
        <f>SQRT('定数表'!$C22*F$2^2/(F$2^2-'定数表'!$F22)+'定数表'!$D22*F$2^2/(F$2^2-'定数表'!$G22)+'定数表'!$E22*F$2^2/(F$2^2-'定数表'!$H22)+1)</f>
        <v>1.6171481233364557</v>
      </c>
      <c r="G22" s="3">
        <f>SQRT('定数表'!$C22*G$2^2/(G$2^2-'定数表'!$F22)+'定数表'!$D22*G$2^2/(G$2^2-'定数表'!$G22)+'定数表'!$E22*G$2^2/(G$2^2-'定数表'!$H22)+1)</f>
        <v>1.6157478724909022</v>
      </c>
      <c r="H22" s="3">
        <f>SQRT('定数表'!$C22*H$2^2/(H$2^2-'定数表'!$F22)+'定数表'!$D22*H$2^2/(H$2^2-'定数表'!$G22)+'定数表'!$E22*H$2^2/(H$2^2-'定数表'!$H22)+1)</f>
        <v>1.614489653284531</v>
      </c>
      <c r="I22" s="3">
        <f>SQRT('定数表'!$C22*I$2^2/(I$2^2-'定数表'!$F22)+'定数表'!$D22*I$2^2/(I$2^2-'定数表'!$G22)+'定数表'!$E22*I$2^2/(I$2^2-'定数表'!$H22)+1)</f>
        <v>1.6133530508297367</v>
      </c>
      <c r="J22" s="3">
        <f>SQRT('定数表'!$C22*J$2^2/(J$2^2-'定数表'!$F22)+'定数表'!$D22*J$2^2/(J$2^2-'定数表'!$G22)+'定数表'!$E22*J$2^2/(J$2^2-'定数表'!$H22)+1)</f>
        <v>1.6123211824599697</v>
      </c>
      <c r="K22" s="3">
        <f>SQRT('定数表'!$C22*K$2^2/(K$2^2-'定数表'!$F22)+'定数表'!$D22*K$2^2/(K$2^2-'定数表'!$G22)+'定数表'!$E22*K$2^2/(K$2^2-'定数表'!$H22)+1)</f>
        <v>1.6113799792562988</v>
      </c>
      <c r="L22" s="3">
        <f>SQRT('定数表'!$C22*L$2^2/(L$2^2-'定数表'!$F22)+'定数表'!$D22*L$2^2/(L$2^2-'定数表'!$G22)+'定数表'!$E22*L$2^2/(L$2^2-'定数表'!$H22)+1)</f>
        <v>1.6105176345397758</v>
      </c>
    </row>
    <row r="23" spans="1:12" ht="13.5">
      <c r="A23" s="2">
        <v>21</v>
      </c>
      <c r="B23" s="2" t="s">
        <v>4</v>
      </c>
      <c r="C23" s="3">
        <f>SQRT('定数表'!$C23*C$2^2/(C$2^2-'定数表'!$F23)+'定数表'!$D23*C$2^2/(C$2^2-'定数表'!$G23)+'定数表'!$E23*C$2^2/(C$2^2-'定数表'!$H23)+1)</f>
        <v>1.6310284583268686</v>
      </c>
      <c r="D23" s="3">
        <f>SQRT('定数表'!$C23*D$2^2/(D$2^2-'定数表'!$F23)+'定数表'!$D23*D$2^2/(D$2^2-'定数表'!$G23)+'定数表'!$E23*D$2^2/(D$2^2-'定数表'!$H23)+1)</f>
        <v>1.6290822944308228</v>
      </c>
      <c r="E23" s="3">
        <f>SQRT('定数表'!$C23*E$2^2/(E$2^2-'定数表'!$F23)+'定数表'!$D23*E$2^2/(E$2^2-'定数表'!$G23)+'定数表'!$E23*E$2^2/(E$2^2-'定数表'!$H23)+1)</f>
        <v>1.6273623699787134</v>
      </c>
      <c r="F23" s="3">
        <f>SQRT('定数表'!$C23*F$2^2/(F$2^2-'定数表'!$F23)+'定数表'!$D23*F$2^2/(F$2^2-'定数表'!$G23)+'定数表'!$E23*F$2^2/(F$2^2-'定数表'!$H23)+1)</f>
        <v>1.62583266260898</v>
      </c>
      <c r="G23" s="3">
        <f>SQRT('定数表'!$C23*G$2^2/(G$2^2-'定数表'!$F23)+'定数表'!$D23*G$2^2/(G$2^2-'定数表'!$G23)+'定数表'!$E23*G$2^2/(G$2^2-'定数表'!$H23)+1)</f>
        <v>1.6244640567729418</v>
      </c>
      <c r="H23" s="3">
        <f>SQRT('定数表'!$C23*H$2^2/(H$2^2-'定数表'!$F23)+'定数表'!$D23*H$2^2/(H$2^2-'定数表'!$G23)+'定数表'!$E23*H$2^2/(H$2^2-'定数表'!$H23)+1)</f>
        <v>1.6232327967688516</v>
      </c>
      <c r="I23" s="3">
        <f>SQRT('定数表'!$C23*I$2^2/(I$2^2-'定数表'!$F23)+'定数表'!$D23*I$2^2/(I$2^2-'定数表'!$G23)+'定数表'!$E23*I$2^2/(I$2^2-'定数表'!$H23)+1)</f>
        <v>1.6221193330484365</v>
      </c>
      <c r="J23" s="3">
        <f>SQRT('定数表'!$C23*J$2^2/(J$2^2-'定数表'!$F23)+'定数表'!$D23*J$2^2/(J$2^2-'定数表'!$G23)+'定数表'!$E23*J$2^2/(J$2^2-'定数表'!$H23)+1)</f>
        <v>1.6211074506643335</v>
      </c>
      <c r="K23" s="3">
        <f>SQRT('定数表'!$C23*K$2^2/(K$2^2-'定数表'!$F23)+'定数表'!$D23*K$2^2/(K$2^2-'定数表'!$G23)+'定数表'!$E23*K$2^2/(K$2^2-'定数表'!$H23)+1)</f>
        <v>1.6201836030831778</v>
      </c>
      <c r="L23" s="3">
        <f>SQRT('定数表'!$C23*L$2^2/(L$2^2-'定数表'!$F23)+'定数表'!$D23*L$2^2/(L$2^2-'定数表'!$G23)+'定数表'!$E23*L$2^2/(L$2^2-'定数表'!$H23)+1)</f>
        <v>1.6193363974692287</v>
      </c>
    </row>
    <row r="24" spans="1:12" ht="13.5">
      <c r="A24" s="2">
        <v>22</v>
      </c>
      <c r="B24" s="2" t="s">
        <v>5</v>
      </c>
      <c r="C24" s="3">
        <f>SQRT('定数表'!$C24*C$2^2/(C$2^2-'定数表'!$F24)+'定数表'!$D24*C$2^2/(C$2^2-'定数表'!$G24)+'定数表'!$E24*C$2^2/(C$2^2-'定数表'!$H24)+1)</f>
        <v>1.6105880370633987</v>
      </c>
      <c r="D24" s="3">
        <f>SQRT('定数表'!$C24*D$2^2/(D$2^2-'定数表'!$F24)+'定数表'!$D24*D$2^2/(D$2^2-'定数表'!$G24)+'定数表'!$E24*D$2^2/(D$2^2-'定数表'!$H24)+1)</f>
        <v>1.6088260788291184</v>
      </c>
      <c r="E24" s="3">
        <f>SQRT('定数表'!$C24*E$2^2/(E$2^2-'定数表'!$F24)+'定数表'!$D24*E$2^2/(E$2^2-'定数表'!$G24)+'定数表'!$E24*E$2^2/(E$2^2-'定数表'!$H24)+1)</f>
        <v>1.607266222878427</v>
      </c>
      <c r="F24" s="3">
        <f>SQRT('定数表'!$C24*F$2^2/(F$2^2-'定数表'!$F24)+'定数表'!$D24*F$2^2/(F$2^2-'定数表'!$G24)+'定数表'!$E24*F$2^2/(F$2^2-'定数表'!$H24)+1)</f>
        <v>1.6058764415804268</v>
      </c>
      <c r="G24" s="3">
        <f>SQRT('定数表'!$C24*G$2^2/(G$2^2-'定数表'!$F24)+'定数表'!$D24*G$2^2/(G$2^2-'定数表'!$G24)+'定数表'!$E24*G$2^2/(G$2^2-'定数表'!$H24)+1)</f>
        <v>1.604630794405843</v>
      </c>
      <c r="H24" s="3">
        <f>SQRT('定数表'!$C24*H$2^2/(H$2^2-'定数表'!$F24)+'定数表'!$D24*H$2^2/(H$2^2-'定数表'!$G24)+'定数表'!$E24*H$2^2/(H$2^2-'定数表'!$H24)+1)</f>
        <v>1.6035080787727558</v>
      </c>
      <c r="I24" s="3">
        <f>SQRT('定数表'!$C24*I$2^2/(I$2^2-'定数表'!$F24)+'定数表'!$D24*I$2^2/(I$2^2-'定数表'!$G24)+'定数表'!$E24*I$2^2/(I$2^2-'定数表'!$H24)+1)</f>
        <v>1.6024908197582233</v>
      </c>
      <c r="J24" s="3">
        <f>SQRT('定数表'!$C24*J$2^2/(J$2^2-'定数表'!$F24)+'定数表'!$D24*J$2^2/(J$2^2-'定数表'!$G24)+'定数表'!$E24*J$2^2/(J$2^2-'定数表'!$H24)+1)</f>
        <v>1.6015645042025113</v>
      </c>
      <c r="K24" s="3">
        <f>SQRT('定数表'!$C24*K$2^2/(K$2^2-'定数表'!$F24)+'定数表'!$D24*K$2^2/(K$2^2-'定数表'!$G24)+'定数表'!$E24*K$2^2/(K$2^2-'定数表'!$H24)+1)</f>
        <v>1.600716993512136</v>
      </c>
      <c r="L24" s="3">
        <f>SQRT('定数表'!$C24*L$2^2/(L$2^2-'定数表'!$F24)+'定数表'!$D24*L$2^2/(L$2^2-'定数表'!$G24)+'定数表'!$E24*L$2^2/(L$2^2-'定数表'!$H24)+1)</f>
        <v>1.5999380687843436</v>
      </c>
    </row>
    <row r="25" spans="1:12" ht="13.5">
      <c r="A25" s="2">
        <v>23</v>
      </c>
      <c r="B25" s="2" t="s">
        <v>6</v>
      </c>
      <c r="C25" s="3">
        <f>SQRT('定数表'!$C25*C$2^2/(C$2^2-'定数表'!$F25)+'定数表'!$D25*C$2^2/(C$2^2-'定数表'!$G25)+'定数表'!$E25*C$2^2/(C$2^2-'定数表'!$H25)+1)</f>
        <v>1.631060845150076</v>
      </c>
      <c r="D25" s="3">
        <f>SQRT('定数表'!$C25*D$2^2/(D$2^2-'定数表'!$F25)+'定数表'!$D25*D$2^2/(D$2^2-'定数表'!$G25)+'定数表'!$E25*D$2^2/(D$2^2-'定数表'!$H25)+1)</f>
        <v>1.6291534531847034</v>
      </c>
      <c r="E25" s="3">
        <f>SQRT('定数表'!$C25*E$2^2/(E$2^2-'定数表'!$F25)+'定数表'!$D25*E$2^2/(E$2^2-'定数表'!$G25)+'定数表'!$E25*E$2^2/(E$2^2-'定数表'!$H25)+1)</f>
        <v>1.6274676447665484</v>
      </c>
      <c r="F25" s="3">
        <f>SQRT('定数表'!$C25*F$2^2/(F$2^2-'定数表'!$F25)+'定数表'!$D25*F$2^2/(F$2^2-'定数表'!$G25)+'定数表'!$E25*F$2^2/(F$2^2-'定数表'!$H25)+1)</f>
        <v>1.6259679605500177</v>
      </c>
      <c r="G25" s="3">
        <f>SQRT('定数表'!$C25*G$2^2/(G$2^2-'定数表'!$F25)+'定数表'!$D25*G$2^2/(G$2^2-'定数表'!$G25)+'定数表'!$E25*G$2^2/(G$2^2-'定数表'!$H25)+1)</f>
        <v>1.6246257758183447</v>
      </c>
      <c r="H25" s="3">
        <f>SQRT('定数表'!$C25*H$2^2/(H$2^2-'定数表'!$F25)+'定数表'!$D25*H$2^2/(H$2^2-'定数表'!$G25)+'定数表'!$E25*H$2^2/(H$2^2-'定数表'!$H25)+1)</f>
        <v>1.623417759965167</v>
      </c>
      <c r="I25" s="3">
        <f>SQRT('定数表'!$C25*I$2^2/(I$2^2-'定数表'!$F25)+'定数表'!$D25*I$2^2/(I$2^2-'定数表'!$G25)+'定数表'!$E25*I$2^2/(I$2^2-'定数表'!$H25)+1)</f>
        <v>1.6223247305084307</v>
      </c>
      <c r="J25" s="3">
        <f>SQRT('定数表'!$C25*J$2^2/(J$2^2-'定数表'!$F25)+'定数表'!$D25*J$2^2/(J$2^2-'定数表'!$G25)+'定数表'!$E25*J$2^2/(J$2^2-'定数表'!$H25)+1)</f>
        <v>1.6213307892162</v>
      </c>
      <c r="K25" s="3">
        <f>SQRT('定数表'!$C25*K$2^2/(K$2^2-'定数表'!$F25)+'定数表'!$D25*K$2^2/(K$2^2-'定数表'!$G25)+'定数表'!$E25*K$2^2/(K$2^2-'定数表'!$H25)+1)</f>
        <v>1.6204226629994787</v>
      </c>
      <c r="L25" s="3">
        <f>SQRT('定数表'!$C25*L$2^2/(L$2^2-'定数表'!$F25)+'定数表'!$D25*L$2^2/(L$2^2-'定数表'!$G25)+'定数表'!$E25*L$2^2/(L$2^2-'定数表'!$H25)+1)</f>
        <v>1.6195891954693162</v>
      </c>
    </row>
    <row r="26" spans="1:12" ht="13.5">
      <c r="A26" s="2">
        <v>24</v>
      </c>
      <c r="B26" s="2" t="s">
        <v>7</v>
      </c>
      <c r="C26" s="3">
        <f>SQRT('定数表'!$C26*C$2^2/(C$2^2-'定数表'!$F26)+'定数表'!$D26*C$2^2/(C$2^2-'定数表'!$G26)+'定数表'!$E26*C$2^2/(C$2^2-'定数表'!$H26)+1)</f>
        <v>1.6281503874374943</v>
      </c>
      <c r="D26" s="3">
        <f>SQRT('定数表'!$C26*D$2^2/(D$2^2-'定数表'!$F26)+'定数表'!$D26*D$2^2/(D$2^2-'定数表'!$G26)+'定数表'!$E26*D$2^2/(D$2^2-'定数表'!$H26)+1)</f>
        <v>1.6263249023468465</v>
      </c>
      <c r="E26" s="3">
        <f>SQRT('定数表'!$C26*E$2^2/(E$2^2-'定数表'!$F26)+'定数表'!$D26*E$2^2/(E$2^2-'定数表'!$G26)+'定数表'!$E26*E$2^2/(E$2^2-'定数表'!$H26)+1)</f>
        <v>1.6247095528164863</v>
      </c>
      <c r="F26" s="3">
        <f>SQRT('定数表'!$C26*F$2^2/(F$2^2-'定数表'!$F26)+'定数表'!$D26*F$2^2/(F$2^2-'定数表'!$G26)+'定数表'!$E26*F$2^2/(F$2^2-'定数表'!$H26)+1)</f>
        <v>1.6232709207543292</v>
      </c>
      <c r="G26" s="3">
        <f>SQRT('定数表'!$C26*G$2^2/(G$2^2-'定数表'!$F26)+'定数表'!$D26*G$2^2/(G$2^2-'定数表'!$G26)+'定数表'!$E26*G$2^2/(G$2^2-'定数表'!$H26)+1)</f>
        <v>1.6219819689385229</v>
      </c>
      <c r="H26" s="3">
        <f>SQRT('定数表'!$C26*H$2^2/(H$2^2-'定数表'!$F26)+'定数表'!$D26*H$2^2/(H$2^2-'定数表'!$G26)+'定数表'!$E26*H$2^2/(H$2^2-'定数表'!$H26)+1)</f>
        <v>1.6208206190543812</v>
      </c>
      <c r="I26" s="3">
        <f>SQRT('定数表'!$C26*I$2^2/(I$2^2-'定数表'!$F26)+'定数表'!$D26*I$2^2/(I$2^2-'定数表'!$G26)+'定数表'!$E26*I$2^2/(I$2^2-'定数表'!$H26)+1)</f>
        <v>1.6197686890910312</v>
      </c>
      <c r="J26" s="3">
        <f>SQRT('定数表'!$C26*J$2^2/(J$2^2-'定数表'!$F26)+'定数表'!$D26*J$2^2/(J$2^2-'定数表'!$G26)+'定数表'!$E26*J$2^2/(J$2^2-'定数表'!$H26)+1)</f>
        <v>1.6188110892283631</v>
      </c>
      <c r="K26" s="3">
        <f>SQRT('定数表'!$C26*K$2^2/(K$2^2-'定数表'!$F26)+'定数表'!$D26*K$2^2/(K$2^2-'定数表'!$G26)+'定数表'!$E26*K$2^2/(K$2^2-'定数表'!$H26)+1)</f>
        <v>1.617935206298568</v>
      </c>
      <c r="L26" s="3">
        <f>SQRT('定数表'!$C26*L$2^2/(L$2^2-'定数表'!$F26)+'定数表'!$D26*L$2^2/(L$2^2-'定数表'!$G26)+'定数表'!$E26*L$2^2/(L$2^2-'定数表'!$H26)+1)</f>
        <v>1.6171304276030793</v>
      </c>
    </row>
    <row r="27" spans="1:12" ht="13.5">
      <c r="A27" s="2">
        <v>25</v>
      </c>
      <c r="B27" s="2" t="s">
        <v>112</v>
      </c>
      <c r="C27" s="3">
        <f>SQRT('定数表'!$C27*C$2^2/(C$2^2-'定数表'!$F27)+'定数表'!$D27*C$2^2/(C$2^2-'定数表'!$G27)+'定数表'!$E27*C$2^2/(C$2^2-'定数表'!$H27)+1)</f>
        <v>1.6472417887603714</v>
      </c>
      <c r="D27" s="3">
        <f>SQRT('定数表'!$C27*D$2^2/(D$2^2-'定数表'!$F27)+'定数表'!$D27*D$2^2/(D$2^2-'定数表'!$G27)+'定数表'!$E27*D$2^2/(D$2^2-'定数表'!$H27)+1)</f>
        <v>1.6451806966362117</v>
      </c>
      <c r="E27" s="3">
        <f>SQRT('定数表'!$C27*E$2^2/(E$2^2-'定数表'!$F27)+'定数表'!$D27*E$2^2/(E$2^2-'定数表'!$G27)+'定数表'!$E27*E$2^2/(E$2^2-'定数表'!$H27)+1)</f>
        <v>1.6433606519620805</v>
      </c>
      <c r="F27" s="3">
        <f>SQRT('定数表'!$C27*F$2^2/(F$2^2-'定数表'!$F27)+'定数表'!$D27*F$2^2/(F$2^2-'定数表'!$G27)+'定数表'!$E27*F$2^2/(F$2^2-'定数表'!$H27)+1)</f>
        <v>1.641743137967657</v>
      </c>
      <c r="G27" s="3">
        <f>SQRT('定数表'!$C27*G$2^2/(G$2^2-'定数表'!$F27)+'定数表'!$D27*G$2^2/(G$2^2-'定数表'!$G27)+'定数表'!$E27*G$2^2/(G$2^2-'定数表'!$H27)+1)</f>
        <v>1.6402970627812736</v>
      </c>
      <c r="H27" s="3">
        <f>SQRT('定数表'!$C27*H$2^2/(H$2^2-'定数表'!$F27)+'定数表'!$D27*H$2^2/(H$2^2-'定数表'!$G27)+'定数表'!$E27*H$2^2/(H$2^2-'定数表'!$H27)+1)</f>
        <v>1.6389970857452647</v>
      </c>
      <c r="I27" s="3">
        <f>SQRT('定数表'!$C27*I$2^2/(I$2^2-'定数表'!$F27)+'定数表'!$D27*I$2^2/(I$2^2-'定数表'!$G27)+'定数表'!$E27*I$2^2/(I$2^2-'定数表'!$H27)+1)</f>
        <v>1.6378223723671104</v>
      </c>
      <c r="J27" s="3">
        <f>SQRT('定数表'!$C27*J$2^2/(J$2^2-'定数表'!$F27)+'定数表'!$D27*J$2^2/(J$2^2-'定数表'!$G27)+'定数表'!$E27*J$2^2/(J$2^2-'定数表'!$H27)+1)</f>
        <v>1.6367556557776108</v>
      </c>
      <c r="K27" s="3">
        <f>SQRT('定数表'!$C27*K$2^2/(K$2^2-'定数表'!$F27)+'定数表'!$D27*K$2^2/(K$2^2-'定数表'!$G27)+'定数表'!$E27*K$2^2/(K$2^2-'定数表'!$H27)+1)</f>
        <v>1.6357825206662633</v>
      </c>
      <c r="L27" s="3">
        <f>SQRT('定数表'!$C27*L$2^2/(L$2^2-'定数表'!$F27)+'定数表'!$D27*L$2^2/(L$2^2-'定数表'!$G27)+'定数表'!$E27*L$2^2/(L$2^2-'定数表'!$H27)+1)</f>
        <v>1.6348908509123343</v>
      </c>
    </row>
    <row r="28" spans="1:12" ht="13.5">
      <c r="A28" s="2">
        <v>26</v>
      </c>
      <c r="B28" s="2" t="s">
        <v>8</v>
      </c>
      <c r="C28" s="3">
        <f>SQRT('定数表'!$C28*C$2^2/(C$2^2-'定数表'!$F28)+'定数表'!$D28*C$2^2/(C$2^2-'定数表'!$G28)+'定数表'!$E28*C$2^2/(C$2^2-'定数表'!$H28)+1)</f>
        <v>1.6311486967490765</v>
      </c>
      <c r="D28" s="3">
        <f>SQRT('定数表'!$C28*D$2^2/(D$2^2-'定数表'!$F28)+'定数表'!$D28*D$2^2/(D$2^2-'定数表'!$G28)+'定数表'!$E28*D$2^2/(D$2^2-'定数表'!$H28)+1)</f>
        <v>1.629044392136563</v>
      </c>
      <c r="E28" s="3">
        <f>SQRT('定数表'!$C28*E$2^2/(E$2^2-'定数表'!$F28)+'定数表'!$D28*E$2^2/(E$2^2-'定数表'!$G28)+'定数表'!$E28*E$2^2/(E$2^2-'定数表'!$H28)+1)</f>
        <v>1.627190356826986</v>
      </c>
      <c r="F28" s="3">
        <f>SQRT('定数表'!$C28*F$2^2/(F$2^2-'定数表'!$F28)+'定数表'!$D28*F$2^2/(F$2^2-'定数表'!$G28)+'定数表'!$E28*F$2^2/(F$2^2-'定数表'!$H28)+1)</f>
        <v>1.6255457347932647</v>
      </c>
      <c r="G28" s="3">
        <f>SQRT('定数表'!$C28*G$2^2/(G$2^2-'定数表'!$F28)+'定数表'!$D28*G$2^2/(G$2^2-'定数表'!$G28)+'定数表'!$E28*G$2^2/(G$2^2-'定数表'!$H28)+1)</f>
        <v>1.62407777484297</v>
      </c>
      <c r="H28" s="3">
        <f>SQRT('定数表'!$C28*H$2^2/(H$2^2-'定数表'!$F28)+'定数表'!$D28*H$2^2/(H$2^2-'定数表'!$G28)+'定数表'!$E28*H$2^2/(H$2^2-'定数表'!$H28)+1)</f>
        <v>1.6227599373914916</v>
      </c>
      <c r="I28" s="3">
        <f>SQRT('定数表'!$C28*I$2^2/(I$2^2-'定数表'!$F28)+'定数表'!$D28*I$2^2/(I$2^2-'定数表'!$G28)+'定数表'!$E28*I$2^2/(I$2^2-'定数表'!$H28)+1)</f>
        <v>1.6215705071269444</v>
      </c>
      <c r="J28" s="3">
        <f>SQRT('定数表'!$C28*J$2^2/(J$2^2-'定数表'!$F28)+'定数表'!$D28*J$2^2/(J$2^2-'定数表'!$G28)+'定数表'!$E28*J$2^2/(J$2^2-'定数表'!$H28)+1)</f>
        <v>1.6204915602133798</v>
      </c>
      <c r="K28" s="3">
        <f>SQRT('定数表'!$C28*K$2^2/(K$2^2-'定数表'!$F28)+'定数表'!$D28*K$2^2/(K$2^2-'定数表'!$G28)+'定数表'!$E28*K$2^2/(K$2^2-'定数表'!$H28)+1)</f>
        <v>1.6195081845403123</v>
      </c>
      <c r="L28" s="3">
        <f>SQRT('定数表'!$C28*L$2^2/(L$2^2-'定数表'!$F28)+'定数表'!$D28*L$2^2/(L$2^2-'定数表'!$G28)+'定数表'!$E28*L$2^2/(L$2^2-'定数表'!$H28)+1)</f>
        <v>1.6186078835405018</v>
      </c>
    </row>
    <row r="29" spans="1:12" ht="13.5">
      <c r="A29" s="2">
        <v>27</v>
      </c>
      <c r="B29" s="2" t="s">
        <v>9</v>
      </c>
      <c r="C29" s="3">
        <f>SQRT('定数表'!$C29*C$2^2/(C$2^2-'定数表'!$F29)+'定数表'!$D29*C$2^2/(C$2^2-'定数表'!$G29)+'定数表'!$E29*C$2^2/(C$2^2-'定数表'!$H29)+1)</f>
        <v>1.6682426938963852</v>
      </c>
      <c r="D29" s="3">
        <f>SQRT('定数表'!$C29*D$2^2/(D$2^2-'定数表'!$F29)+'定数表'!$D29*D$2^2/(D$2^2-'定数表'!$G29)+'定数表'!$E29*D$2^2/(D$2^2-'定数表'!$H29)+1)</f>
        <v>1.6659095243523316</v>
      </c>
      <c r="E29" s="3">
        <f>SQRT('定数表'!$C29*E$2^2/(E$2^2-'定数表'!$F29)+'定数表'!$D29*E$2^2/(E$2^2-'定数表'!$G29)+'定数表'!$E29*E$2^2/(E$2^2-'定数表'!$H29)+1)</f>
        <v>1.6638551225194131</v>
      </c>
      <c r="F29" s="3">
        <f>SQRT('定数表'!$C29*F$2^2/(F$2^2-'定数表'!$F29)+'定数表'!$D29*F$2^2/(F$2^2-'定数表'!$G29)+'定数表'!$E29*F$2^2/(F$2^2-'定数表'!$H29)+1)</f>
        <v>1.662034077155823</v>
      </c>
      <c r="G29" s="3">
        <f>SQRT('定数表'!$C29*G$2^2/(G$2^2-'定数表'!$F29)+'定数表'!$D29*G$2^2/(G$2^2-'定数表'!$G29)+'定数表'!$E29*G$2^2/(G$2^2-'定数表'!$H29)+1)</f>
        <v>1.6604099508059267</v>
      </c>
      <c r="H29" s="3">
        <f>SQRT('定数表'!$C29*H$2^2/(H$2^2-'定数表'!$F29)+'定数表'!$D29*H$2^2/(H$2^2-'定数表'!$G29)+'定数表'!$E29*H$2^2/(H$2^2-'定数表'!$H29)+1)</f>
        <v>1.6589531984543728</v>
      </c>
      <c r="I29" s="3">
        <f>SQRT('定数表'!$C29*I$2^2/(I$2^2-'定数表'!$F29)+'定数表'!$D29*I$2^2/(I$2^2-'定数表'!$G29)+'定数表'!$E29*I$2^2/(I$2^2-'定数表'!$H29)+1)</f>
        <v>1.6576396364639585</v>
      </c>
      <c r="J29" s="3">
        <f>SQRT('定数表'!$C29*J$2^2/(J$2^2-'定数表'!$F29)+'定数表'!$D29*J$2^2/(J$2^2-'定数表'!$G29)+'定数表'!$E29*J$2^2/(J$2^2-'定数表'!$H29)+1)</f>
        <v>1.656449299475736</v>
      </c>
      <c r="K29" s="3">
        <f>SQRT('定数表'!$C29*K$2^2/(K$2^2-'定数表'!$F29)+'定数表'!$D29*K$2^2/(K$2^2-'定数表'!$G29)+'定数表'!$E29*K$2^2/(K$2^2-'定数表'!$H29)+1)</f>
        <v>1.6553655754969188</v>
      </c>
      <c r="L29" s="3">
        <f>SQRT('定数表'!$C29*L$2^2/(L$2^2-'定数表'!$F29)+'定数表'!$D29*L$2^2/(L$2^2-'定数表'!$G29)+'定数表'!$E29*L$2^2/(L$2^2-'定数表'!$H29)+1)</f>
        <v>1.6543745435225592</v>
      </c>
    </row>
    <row r="30" spans="1:12" ht="13.5">
      <c r="A30" s="2">
        <v>28</v>
      </c>
      <c r="B30" s="2" t="s">
        <v>10</v>
      </c>
      <c r="C30" s="3">
        <f>SQRT('定数表'!$C30*C$2^2/(C$2^2-'定数表'!$F30)+'定数表'!$D30*C$2^2/(C$2^2-'定数表'!$G30)+'定数表'!$E30*C$2^2/(C$2^2-'定数表'!$H30)+1)</f>
        <v>1.6271257085722242</v>
      </c>
      <c r="D30" s="3">
        <f>SQRT('定数表'!$C30*D$2^2/(D$2^2-'定数表'!$F30)+'定数表'!$D30*D$2^2/(D$2^2-'定数表'!$G30)+'定数表'!$E30*D$2^2/(D$2^2-'定数表'!$H30)+1)</f>
        <v>1.6248813899552141</v>
      </c>
      <c r="E30" s="3">
        <f>SQRT('定数表'!$C30*E$2^2/(E$2^2-'定数表'!$F30)+'定数表'!$D30*E$2^2/(E$2^2-'定数表'!$G30)+'定数表'!$E30*E$2^2/(E$2^2-'定数表'!$H30)+1)</f>
        <v>1.622908589759591</v>
      </c>
      <c r="F30" s="3">
        <f>SQRT('定数表'!$C30*F$2^2/(F$2^2-'定数表'!$F30)+'定数表'!$D30*F$2^2/(F$2^2-'定数表'!$G30)+'定数表'!$E30*F$2^2/(F$2^2-'定数表'!$H30)+1)</f>
        <v>1.621162231313983</v>
      </c>
      <c r="G30" s="3">
        <f>SQRT('定数表'!$C30*G$2^2/(G$2^2-'定数表'!$F30)+'定数表'!$D30*G$2^2/(G$2^2-'定数表'!$G30)+'定数表'!$E30*G$2^2/(G$2^2-'定数表'!$H30)+1)</f>
        <v>1.619606373764332</v>
      </c>
      <c r="H30" s="3">
        <f>SQRT('定数表'!$C30*H$2^2/(H$2^2-'定数表'!$F30)+'定数表'!$D30*H$2^2/(H$2^2-'定数表'!$G30)+'定数表'!$E30*H$2^2/(H$2^2-'定数表'!$H30)+1)</f>
        <v>1.6182120246872578</v>
      </c>
      <c r="I30" s="3">
        <f>SQRT('定数表'!$C30*I$2^2/(I$2^2-'定数表'!$F30)+'定数表'!$D30*I$2^2/(I$2^2-'定数表'!$G30)+'定数表'!$E30*I$2^2/(I$2^2-'定数表'!$H30)+1)</f>
        <v>1.6169555534182638</v>
      </c>
      <c r="J30" s="3">
        <f>SQRT('定数表'!$C30*J$2^2/(J$2^2-'定数表'!$F30)+'定数表'!$D30*J$2^2/(J$2^2-'定数表'!$G30)+'定数表'!$E30*J$2^2/(J$2^2-'定数表'!$H30)+1)</f>
        <v>1.6158175200129343</v>
      </c>
      <c r="K30" s="3">
        <f>SQRT('定数表'!$C30*K$2^2/(K$2^2-'定数表'!$F30)+'定数表'!$D30*K$2^2/(K$2^2-'定数表'!$G30)+'定数表'!$E30*K$2^2/(K$2^2-'定数表'!$H30)+1)</f>
        <v>1.6147817976329544</v>
      </c>
      <c r="L30" s="3">
        <f>SQRT('定数表'!$C30*L$2^2/(L$2^2-'定数表'!$F30)+'定数表'!$D30*L$2^2/(L$2^2-'定数表'!$G30)+'定数表'!$E30*L$2^2/(L$2^2-'定数表'!$H30)+1)</f>
        <v>1.613834905800058</v>
      </c>
    </row>
    <row r="31" spans="1:12" ht="13.5">
      <c r="A31" s="2">
        <v>29</v>
      </c>
      <c r="B31" s="2" t="s">
        <v>11</v>
      </c>
      <c r="C31" s="3">
        <f>SQRT('定数表'!$C31*C$2^2/(C$2^2-'定数表'!$F31)+'定数表'!$D31*C$2^2/(C$2^2-'定数表'!$G31)+'定数表'!$E31*C$2^2/(C$2^2-'定数表'!$H31)+1)</f>
        <v>1.657751141902922</v>
      </c>
      <c r="D31" s="3">
        <f>SQRT('定数表'!$C31*D$2^2/(D$2^2-'定数表'!$F31)+'定数表'!$D31*D$2^2/(D$2^2-'定数表'!$G31)+'定数表'!$E31*D$2^2/(D$2^2-'定数表'!$H31)+1)</f>
        <v>1.6555506467964023</v>
      </c>
      <c r="E31" s="3">
        <f>SQRT('定数表'!$C31*E$2^2/(E$2^2-'定数表'!$F31)+'定数表'!$D31*E$2^2/(E$2^2-'定数表'!$G31)+'定数表'!$E31*E$2^2/(E$2^2-'定数表'!$H31)+1)</f>
        <v>1.653612324382285</v>
      </c>
      <c r="F31" s="3">
        <f>SQRT('定数表'!$C31*F$2^2/(F$2^2-'定数表'!$F31)+'定数表'!$D31*F$2^2/(F$2^2-'定数表'!$G31)+'定数表'!$E31*F$2^2/(F$2^2-'定数表'!$H31)+1)</f>
        <v>1.651893313842817</v>
      </c>
      <c r="G31" s="3">
        <f>SQRT('定数表'!$C31*G$2^2/(G$2^2-'定数表'!$F31)+'定数表'!$D31*G$2^2/(G$2^2-'定数表'!$G31)+'定数表'!$E31*G$2^2/(G$2^2-'定数表'!$H31)+1)</f>
        <v>1.650359270885197</v>
      </c>
      <c r="H31" s="3">
        <f>SQRT('定数表'!$C31*H$2^2/(H$2^2-'定数表'!$F31)+'定数表'!$D31*H$2^2/(H$2^2-'定数表'!$G31)+'定数表'!$E31*H$2^2/(H$2^2-'定数表'!$H31)+1)</f>
        <v>1.6489823750861838</v>
      </c>
      <c r="I31" s="3">
        <f>SQRT('定数表'!$C31*I$2^2/(I$2^2-'定数表'!$F31)+'定数表'!$D31*I$2^2/(I$2^2-'定数表'!$G31)+'定数表'!$E31*I$2^2/(I$2^2-'定数表'!$H31)+1)</f>
        <v>1.6477398705250708</v>
      </c>
      <c r="J31" s="3">
        <f>SQRT('定数表'!$C31*J$2^2/(J$2^2-'定数表'!$F31)+'定数表'!$D31*J$2^2/(J$2^2-'定数表'!$G31)+'定数表'!$E31*J$2^2/(J$2^2-'定数表'!$H31)+1)</f>
        <v>1.6466129799307154</v>
      </c>
      <c r="K31" s="3">
        <f>SQRT('定数表'!$C31*K$2^2/(K$2^2-'定数表'!$F31)+'定数表'!$D31*K$2^2/(K$2^2-'定数表'!$G31)+'定数表'!$E31*K$2^2/(K$2^2-'定数表'!$H31)+1)</f>
        <v>1.6455860852676414</v>
      </c>
      <c r="L31" s="3">
        <f>SQRT('定数表'!$C31*L$2^2/(L$2^2-'定数表'!$F31)+'定数表'!$D31*L$2^2/(L$2^2-'定数表'!$G31)+'定数表'!$E31*L$2^2/(L$2^2-'定数表'!$H31)+1)</f>
        <v>1.64464610150357</v>
      </c>
    </row>
    <row r="32" spans="1:12" ht="13.5">
      <c r="A32" s="2">
        <v>30</v>
      </c>
      <c r="B32" s="2" t="s">
        <v>12</v>
      </c>
      <c r="C32" s="3">
        <f>SQRT('定数表'!$C32*C$2^2/(C$2^2-'定数表'!$F32)+'定数表'!$D32*C$2^2/(C$2^2-'定数表'!$G32)+'定数表'!$E32*C$2^2/(C$2^2-'定数表'!$H32)+1)</f>
        <v>1.6479811349557107</v>
      </c>
      <c r="D32" s="3">
        <f>SQRT('定数表'!$C32*D$2^2/(D$2^2-'定数表'!$F32)+'定数表'!$D32*D$2^2/(D$2^2-'定数表'!$G32)+'定数表'!$E32*D$2^2/(D$2^2-'定数表'!$H32)+1)</f>
        <v>1.6461058751715967</v>
      </c>
      <c r="E32" s="3">
        <f>SQRT('定数表'!$C32*E$2^2/(E$2^2-'定数表'!$F32)+'定数表'!$D32*E$2^2/(E$2^2-'定数表'!$G32)+'定数表'!$E32*E$2^2/(E$2^2-'定数表'!$H32)+1)</f>
        <v>1.644443250639804</v>
      </c>
      <c r="F32" s="3">
        <f>SQRT('定数表'!$C32*F$2^2/(F$2^2-'定数表'!$F32)+'定数表'!$D32*F$2^2/(F$2^2-'定数表'!$G32)+'定数表'!$E32*F$2^2/(F$2^2-'定数表'!$H32)+1)</f>
        <v>1.6429594537430348</v>
      </c>
      <c r="G32" s="3">
        <f>SQRT('定数表'!$C32*G$2^2/(G$2^2-'定数表'!$F32)+'定数表'!$D32*G$2^2/(G$2^2-'定数表'!$G32)+'定数表'!$E32*G$2^2/(G$2^2-'定数表'!$H32)+1)</f>
        <v>1.641627111136309</v>
      </c>
      <c r="H32" s="3">
        <f>SQRT('定数表'!$C32*H$2^2/(H$2^2-'定数表'!$F32)+'定数表'!$D32*H$2^2/(H$2^2-'定数表'!$G32)+'定数表'!$E32*H$2^2/(H$2^2-'定数表'!$H32)+1)</f>
        <v>1.6404238537802351</v>
      </c>
      <c r="I32" s="3">
        <f>SQRT('定数表'!$C32*I$2^2/(I$2^2-'定数表'!$F32)+'定数表'!$D32*I$2^2/(I$2^2-'定数表'!$G32)+'定数表'!$E32*I$2^2/(I$2^2-'定数表'!$H32)+1)</f>
        <v>1.6393312475707429</v>
      </c>
      <c r="J32" s="3">
        <f>SQRT('定数表'!$C32*J$2^2/(J$2^2-'定数表'!$F32)+'定数表'!$D32*J$2^2/(J$2^2-'定数表'!$G32)+'定数表'!$E32*J$2^2/(J$2^2-'定数表'!$H32)+1)</f>
        <v>1.638333983506919</v>
      </c>
      <c r="K32" s="3">
        <f>SQRT('定数表'!$C32*K$2^2/(K$2^2-'定数表'!$F32)+'定数表'!$D32*K$2^2/(K$2^2-'定数表'!$G32)+'定数表'!$E32*K$2^2/(K$2^2-'定数表'!$H32)+1)</f>
        <v>1.6374192573211372</v>
      </c>
      <c r="L32" s="3">
        <f>SQRT('定数表'!$C32*L$2^2/(L$2^2-'定数表'!$F32)+'定数表'!$D32*L$2^2/(L$2^2-'定数表'!$G32)+'定数表'!$E32*L$2^2/(L$2^2-'定数表'!$H32)+1)</f>
        <v>1.6365762892149096</v>
      </c>
    </row>
    <row r="33" spans="1:12" ht="13.5">
      <c r="A33" s="2">
        <v>31</v>
      </c>
      <c r="B33" s="2" t="s">
        <v>107</v>
      </c>
      <c r="C33" s="3">
        <f>SQRT('定数表'!$C33*C$2^2/(C$2^2-'定数表'!$F33)+'定数表'!$D33*C$2^2/(C$2^2-'定数表'!$G33)+'定数表'!$E33*C$2^2/(C$2^2-'定数表'!$H33)+1)</f>
        <v>1.5015751288903394</v>
      </c>
      <c r="D33" s="3">
        <f>SQRT('定数表'!$C33*D$2^2/(D$2^2-'定数表'!$F33)+'定数表'!$D33*D$2^2/(D$2^2-'定数表'!$G33)+'定数表'!$E33*D$2^2/(D$2^2-'定数表'!$H33)+1)</f>
        <v>1.5004996983151102</v>
      </c>
      <c r="E33" s="3">
        <f>SQRT('定数表'!$C33*E$2^2/(E$2^2-'定数表'!$F33)+'定数表'!$D33*E$2^2/(E$2^2-'定数表'!$G33)+'定数表'!$E33*E$2^2/(E$2^2-'定数表'!$H33)+1)</f>
        <v>1.4995459372337943</v>
      </c>
      <c r="F33" s="3">
        <f>SQRT('定数表'!$C33*F$2^2/(F$2^2-'定数表'!$F33)+'定数表'!$D33*F$2^2/(F$2^2-'定数表'!$G33)+'定数表'!$E33*F$2^2/(F$2^2-'定数表'!$H33)+1)</f>
        <v>1.4986949367031175</v>
      </c>
      <c r="G33" s="3">
        <f>SQRT('定数表'!$C33*G$2^2/(G$2^2-'定数表'!$F33)+'定数表'!$D33*G$2^2/(G$2^2-'定数表'!$G33)+'定数表'!$E33*G$2^2/(G$2^2-'定数表'!$H33)+1)</f>
        <v>1.497931319959318</v>
      </c>
      <c r="H33" s="3">
        <f>SQRT('定数表'!$C33*H$2^2/(H$2^2-'定数表'!$F33)+'定数表'!$D33*H$2^2/(H$2^2-'定数表'!$G33)+'定数表'!$E33*H$2^2/(H$2^2-'定数表'!$H33)+1)</f>
        <v>1.4972424712117633</v>
      </c>
      <c r="I33" s="3">
        <f>SQRT('定数表'!$C33*I$2^2/(I$2^2-'定数表'!$F33)+'定数表'!$D33*I$2^2/(I$2^2-'定数表'!$G33)+'定数表'!$E33*I$2^2/(I$2^2-'定数表'!$H33)+1)</f>
        <v>1.4966179558747696</v>
      </c>
      <c r="J33" s="3">
        <f>SQRT('定数表'!$C33*J$2^2/(J$2^2-'定数表'!$F33)+'定数表'!$D33*J$2^2/(J$2^2-'定数表'!$G33)+'定数表'!$E33*J$2^2/(J$2^2-'定数表'!$H33)+1)</f>
        <v>1.4960490792825136</v>
      </c>
      <c r="K33" s="3">
        <f>SQRT('定数表'!$C33*K$2^2/(K$2^2-'定数表'!$F33)+'定数表'!$D33*K$2^2/(K$2^2-'定数表'!$G33)+'定数表'!$E33*K$2^2/(K$2^2-'定数表'!$H33)+1)</f>
        <v>1.4955285470080477</v>
      </c>
      <c r="L33" s="3">
        <f>SQRT('定数表'!$C33*L$2^2/(L$2^2-'定数表'!$F33)+'定数表'!$D33*L$2^2/(L$2^2-'定数表'!$G33)+'定数表'!$E33*L$2^2/(L$2^2-'定数表'!$H33)+1)</f>
        <v>1.4950502006913071</v>
      </c>
    </row>
    <row r="34" spans="1:12" ht="13.5">
      <c r="A34" s="2">
        <v>32</v>
      </c>
      <c r="B34" s="2" t="s">
        <v>108</v>
      </c>
      <c r="C34" s="3">
        <f>SQRT('定数表'!$C34*C$2^2/(C$2^2-'定数表'!$F34)+'定数表'!$D34*C$2^2/(C$2^2-'定数表'!$G34)+'定数表'!$E34*C$2^2/(C$2^2-'定数表'!$H34)+1)</f>
        <v>1.4422141200150347</v>
      </c>
      <c r="D34" s="3">
        <f>SQRT('定数表'!$C34*D$2^2/(D$2^2-'定数表'!$F34)+'定数表'!$D34*D$2^2/(D$2^2-'定数表'!$G34)+'定数表'!$E34*D$2^2/(D$2^2-'定数表'!$H34)+1)</f>
        <v>1.441401869678354</v>
      </c>
      <c r="E34" s="3">
        <f>SQRT('定数表'!$C34*E$2^2/(E$2^2-'定数表'!$F34)+'定数表'!$D34*E$2^2/(E$2^2-'定数表'!$G34)+'定数表'!$E34*E$2^2/(E$2^2-'定数表'!$H34)+1)</f>
        <v>1.4406806508013772</v>
      </c>
      <c r="F34" s="3">
        <f>SQRT('定数表'!$C34*F$2^2/(F$2^2-'定数表'!$F34)+'定数表'!$D34*F$2^2/(F$2^2-'定数表'!$G34)+'定数表'!$E34*F$2^2/(F$2^2-'定数表'!$H34)+1)</f>
        <v>1.440036407257041</v>
      </c>
      <c r="G34" s="3">
        <f>SQRT('定数表'!$C34*G$2^2/(G$2^2-'定数表'!$F34)+'定数表'!$D34*G$2^2/(G$2^2-'定数表'!$G34)+'定数表'!$E34*G$2^2/(G$2^2-'定数表'!$H34)+1)</f>
        <v>1.439457685043536</v>
      </c>
      <c r="H34" s="3">
        <f>SQRT('定数表'!$C34*H$2^2/(H$2^2-'定数表'!$F34)+'定数表'!$D34*H$2^2/(H$2^2-'定数表'!$G34)+'定数表'!$E34*H$2^2/(H$2^2-'定数表'!$H34)+1)</f>
        <v>1.4389350702061736</v>
      </c>
      <c r="I34" s="3">
        <f>SQRT('定数表'!$C34*I$2^2/(I$2^2-'定数表'!$F34)+'定数表'!$D34*I$2^2/(I$2^2-'定数表'!$G34)+'定数表'!$E34*I$2^2/(I$2^2-'定数表'!$H34)+1)</f>
        <v>1.4384607645596232</v>
      </c>
      <c r="J34" s="3">
        <f>SQRT('定数表'!$C34*J$2^2/(J$2^2-'定数表'!$F34)+'定数表'!$D34*J$2^2/(J$2^2-'定数表'!$G34)+'定数表'!$E34*J$2^2/(J$2^2-'定数表'!$H34)+1)</f>
        <v>1.438028261629545</v>
      </c>
      <c r="K34" s="3">
        <f>SQRT('定数表'!$C34*K$2^2/(K$2^2-'定数表'!$F34)+'定数表'!$D34*K$2^2/(K$2^2-'定数表'!$G34)+'定数表'!$E34*K$2^2/(K$2^2-'定数表'!$H34)+1)</f>
        <v>1.4376320964612141</v>
      </c>
      <c r="L34" s="3">
        <f>SQRT('定数表'!$C34*L$2^2/(L$2^2-'定数表'!$F34)+'定数表'!$D34*L$2^2/(L$2^2-'定数表'!$G34)+'定数表'!$E34*L$2^2/(L$2^2-'定数表'!$H34)+1)</f>
        <v>1.4372676505394784</v>
      </c>
    </row>
    <row r="35" spans="1:12" ht="13.5">
      <c r="A35" s="2">
        <v>33</v>
      </c>
      <c r="B35" s="2" t="s">
        <v>0</v>
      </c>
      <c r="C35" s="3">
        <f>SQRT('定数表'!$C35*C$2^2/(C$2^2-'定数表'!$F35)+'定数表'!$D35*C$2^2/(C$2^2-'定数表'!$G35)+'定数表'!$E35*C$2^2/(C$2^2-'定数表'!$H35)+1)</f>
        <v>1.6018427618755164</v>
      </c>
      <c r="D35" s="3">
        <f>SQRT('定数表'!$C35*D$2^2/(D$2^2-'定数表'!$F35)+'定数表'!$D35*D$2^2/(D$2^2-'定数表'!$G35)+'定数表'!$E35*D$2^2/(D$2^2-'定数表'!$H35)+1)</f>
        <v>1.6002786758051386</v>
      </c>
      <c r="E35" s="3">
        <f>SQRT('定数表'!$C35*E$2^2/(E$2^2-'定数表'!$F35)+'定数表'!$D35*E$2^2/(E$2^2-'定数表'!$G35)+'定数表'!$E35*E$2^2/(E$2^2-'定数表'!$H35)+1)</f>
        <v>1.5988949872756715</v>
      </c>
      <c r="F35" s="3">
        <f>SQRT('定数表'!$C35*F$2^2/(F$2^2-'定数表'!$F35)+'定数表'!$D35*F$2^2/(F$2^2-'定数表'!$G35)+'定数表'!$E35*F$2^2/(F$2^2-'定数表'!$H35)+1)</f>
        <v>1.5976634310591853</v>
      </c>
      <c r="G35" s="3">
        <f>SQRT('定数表'!$C35*G$2^2/(G$2^2-'定数表'!$F35)+'定数表'!$D35*G$2^2/(G$2^2-'定数表'!$G35)+'定数表'!$E35*G$2^2/(G$2^2-'定数表'!$H35)+1)</f>
        <v>1.5965610754382578</v>
      </c>
      <c r="H35" s="3">
        <f>SQRT('定数表'!$C35*H$2^2/(H$2^2-'定数表'!$F35)+'定数表'!$D35*H$2^2/(H$2^2-'定数表'!$G35)+'定数表'!$E35*H$2^2/(H$2^2-'定数表'!$H35)+1)</f>
        <v>1.595569147477013</v>
      </c>
      <c r="I35" s="3">
        <f>SQRT('定数表'!$C35*I$2^2/(I$2^2-'定数表'!$F35)+'定数表'!$D35*I$2^2/(I$2^2-'定数表'!$G35)+'定数表'!$E35*I$2^2/(I$2^2-'定数表'!$H35)+1)</f>
        <v>1.5946721518670341</v>
      </c>
      <c r="J35" s="3">
        <f>SQRT('定数表'!$C35*J$2^2/(J$2^2-'定数表'!$F35)+'定数表'!$D35*J$2^2/(J$2^2-'定数表'!$G35)+'定数表'!$E35*J$2^2/(J$2^2-'定数表'!$H35)+1)</f>
        <v>1.5938572018011696</v>
      </c>
      <c r="K35" s="3">
        <f>SQRT('定数表'!$C35*K$2^2/(K$2^2-'定数表'!$F35)+'定数表'!$D35*K$2^2/(K$2^2-'定数表'!$G35)+'定数表'!$E35*K$2^2/(K$2^2-'定数表'!$H35)+1)</f>
        <v>1.5931135051137488</v>
      </c>
      <c r="L35" s="3">
        <f>SQRT('定数表'!$C35*L$2^2/(L$2^2-'定数表'!$F35)+'定数表'!$D35*L$2^2/(L$2^2-'定数表'!$G35)+'定数表'!$E35*L$2^2/(L$2^2-'定数表'!$H35)+1)</f>
        <v>1.5924319655687431</v>
      </c>
    </row>
    <row r="36" spans="1:12" ht="13.5">
      <c r="A36" s="2">
        <v>34</v>
      </c>
      <c r="B36" s="2" t="s">
        <v>109</v>
      </c>
      <c r="C36" s="3">
        <f>SQRT('定数表'!$C36*C$2^2/(C$2^2-'定数表'!$F36)+'定数表'!$D36*C$2^2/(C$2^2-'定数表'!$G36)+'定数表'!$E36*C$2^2/(C$2^2-'定数表'!$H36)+1)</f>
        <v>1.5431601511059672</v>
      </c>
      <c r="D36" s="3">
        <f>SQRT('定数表'!$C36*D$2^2/(D$2^2-'定数表'!$F36)+'定数表'!$D36*D$2^2/(D$2^2-'定数表'!$G36)+'定数表'!$E36*D$2^2/(D$2^2-'定数表'!$H36)+1)</f>
        <v>1.5418870077015518</v>
      </c>
      <c r="E36" s="3">
        <f>SQRT('定数表'!$C36*E$2^2/(E$2^2-'定数表'!$F36)+'定数表'!$D36*E$2^2/(E$2^2-'定数表'!$G36)+'定数表'!$E36*E$2^2/(E$2^2-'定数表'!$H36)+1)</f>
        <v>1.540758726665846</v>
      </c>
      <c r="F36" s="3">
        <f>SQRT('定数表'!$C36*F$2^2/(F$2^2-'定数表'!$F36)+'定数表'!$D36*F$2^2/(F$2^2-'定数表'!$G36)+'定数表'!$E36*F$2^2/(F$2^2-'定数表'!$H36)+1)</f>
        <v>1.539752711868776</v>
      </c>
      <c r="G36" s="3">
        <f>SQRT('定数表'!$C36*G$2^2/(G$2^2-'定数表'!$F36)+'定数表'!$D36*G$2^2/(G$2^2-'定数表'!$G36)+'定数表'!$E36*G$2^2/(G$2^2-'定数表'!$H36)+1)</f>
        <v>1.53885060043251</v>
      </c>
      <c r="H36" s="3">
        <f>SQRT('定数表'!$C36*H$2^2/(H$2^2-'定数表'!$F36)+'定数表'!$D36*H$2^2/(H$2^2-'定数表'!$G36)+'定数表'!$E36*H$2^2/(H$2^2-'定数表'!$H36)+1)</f>
        <v>1.5380373373428937</v>
      </c>
      <c r="I36" s="3">
        <f>SQRT('定数表'!$C36*I$2^2/(I$2^2-'定数表'!$F36)+'定数表'!$D36*I$2^2/(I$2^2-'定数表'!$G36)+'定数表'!$E36*I$2^2/(I$2^2-'定数表'!$H36)+1)</f>
        <v>1.5373004795408245</v>
      </c>
      <c r="J36" s="3">
        <f>SQRT('定数表'!$C36*J$2^2/(J$2^2-'定数表'!$F36)+'定数表'!$D36*J$2^2/(J$2^2-'定数表'!$G36)+'定数表'!$E36*J$2^2/(J$2^2-'定数表'!$H36)+1)</f>
        <v>1.5366296662450067</v>
      </c>
      <c r="K36" s="3">
        <f>SQRT('定数表'!$C36*K$2^2/(K$2^2-'定数表'!$F36)+'定数表'!$D36*K$2^2/(K$2^2-'定数表'!$G36)+'定数表'!$E36*K$2^2/(K$2^2-'定数表'!$H36)+1)</f>
        <v>1.5360162113333735</v>
      </c>
      <c r="L36" s="3">
        <f>SQRT('定数表'!$C36*L$2^2/(L$2^2-'定数表'!$F36)+'定数表'!$D36*L$2^2/(L$2^2-'定数表'!$G36)+'定数表'!$E36*L$2^2/(L$2^2-'定数表'!$H36)+1)</f>
        <v>1.535452786466889</v>
      </c>
    </row>
    <row r="37" spans="1:12" ht="13.5">
      <c r="A37" s="2">
        <v>35</v>
      </c>
      <c r="B37" s="2" t="s">
        <v>1</v>
      </c>
      <c r="C37" s="3">
        <f>SQRT('定数表'!$C37*C$2^2/(C$2^2-'定数表'!$F37)+'定数表'!$D37*C$2^2/(C$2^2-'定数表'!$G37)+'定数表'!$E37*C$2^2/(C$2^2-'定数表'!$H37)+1)</f>
        <v>1.4926719500209669</v>
      </c>
      <c r="D37" s="3">
        <f>SQRT('定数表'!$C37*D$2^2/(D$2^2-'定数表'!$F37)+'定数表'!$D37*D$2^2/(D$2^2-'定数表'!$G37)+'定数表'!$E37*D$2^2/(D$2^2-'定数表'!$H37)+1)</f>
        <v>1.4914604759578478</v>
      </c>
      <c r="E37" s="3">
        <f>SQRT('定数表'!$C37*E$2^2/(E$2^2-'定数表'!$F37)+'定数表'!$D37*E$2^2/(E$2^2-'定数表'!$G37)+'定数表'!$E37*E$2^2/(E$2^2-'定数表'!$H37)+1)</f>
        <v>1.490383526081293</v>
      </c>
      <c r="F37" s="3">
        <f>SQRT('定数表'!$C37*F$2^2/(F$2^2-'定数表'!$F37)+'定数表'!$D37*F$2^2/(F$2^2-'定数表'!$G37)+'定数表'!$E37*F$2^2/(F$2^2-'定数表'!$H37)+1)</f>
        <v>1.4894200224206469</v>
      </c>
      <c r="G37" s="3">
        <f>SQRT('定数表'!$C37*G$2^2/(G$2^2-'定数表'!$F37)+'定数表'!$D37*G$2^2/(G$2^2-'定数表'!$G37)+'定数表'!$E37*G$2^2/(G$2^2-'定数表'!$H37)+1)</f>
        <v>1.4885528073641268</v>
      </c>
      <c r="H37" s="3">
        <f>SQRT('定数表'!$C37*H$2^2/(H$2^2-'定数表'!$F37)+'定数表'!$D37*H$2^2/(H$2^2-'定数表'!$G37)+'定数表'!$E37*H$2^2/(H$2^2-'定数表'!$H37)+1)</f>
        <v>1.4877677965947995</v>
      </c>
      <c r="I37" s="3">
        <f>SQRT('定数表'!$C37*I$2^2/(I$2^2-'定数表'!$F37)+'定数表'!$D37*I$2^2/(I$2^2-'定数表'!$G37)+'定数表'!$E37*I$2^2/(I$2^2-'定数表'!$H37)+1)</f>
        <v>1.4870533388105922</v>
      </c>
      <c r="J37" s="3">
        <f>SQRT('定数表'!$C37*J$2^2/(J$2^2-'定数表'!$F37)+'定数表'!$D37*J$2^2/(J$2^2-'定数表'!$G37)+'定数表'!$E37*J$2^2/(J$2^2-'定数表'!$H37)+1)</f>
        <v>1.4863997263144828</v>
      </c>
      <c r="K37" s="3">
        <f>SQRT('定数表'!$C37*K$2^2/(K$2^2-'定数表'!$F37)+'定数表'!$D37*K$2^2/(K$2^2-'定数表'!$G37)+'定数表'!$E37*K$2^2/(K$2^2-'定数表'!$H37)+1)</f>
        <v>1.4857988170599905</v>
      </c>
      <c r="L37" s="3">
        <f>SQRT('定数表'!$C37*L$2^2/(L$2^2-'定数表'!$F37)+'定数表'!$D37*L$2^2/(L$2^2-'定数表'!$G37)+'定数表'!$E37*L$2^2/(L$2^2-'定数表'!$H37)+1)</f>
        <v>1.4852437399841967</v>
      </c>
    </row>
    <row r="38" spans="1:12" ht="13.5">
      <c r="A38" s="2">
        <v>36</v>
      </c>
      <c r="B38" s="2" t="s">
        <v>93</v>
      </c>
      <c r="C38" s="3">
        <f>SQRT('定数表'!$C38*C$2^2/(C$2^2-'定数表'!$F38)+'定数表'!$D38*C$2^2/(C$2^2-'定数表'!$G38)+'定数表'!$E38*C$2^2/(C$2^2-'定数表'!$H38)+1)</f>
        <v>1.605592448628298</v>
      </c>
      <c r="D38" s="3">
        <f>SQRT('定数表'!$C38*D$2^2/(D$2^2-'定数表'!$F38)+'定数表'!$D38*D$2^2/(D$2^2-'定数表'!$G38)+'定数表'!$E38*D$2^2/(D$2^2-'定数表'!$H38)+1)</f>
        <v>1.6024516938654285</v>
      </c>
      <c r="E38" s="3">
        <f>SQRT('定数表'!$C38*E$2^2/(E$2^2-'定数表'!$F38)+'定数表'!$D38*E$2^2/(E$2^2-'定数表'!$G38)+'定数表'!$E38*E$2^2/(E$2^2-'定数表'!$H38)+1)</f>
        <v>1.599724898974797</v>
      </c>
      <c r="F38" s="3">
        <f>SQRT('定数表'!$C38*F$2^2/(F$2^2-'定数表'!$F38)+'定数表'!$D38*F$2^2/(F$2^2-'定数表'!$G38)+'定数表'!$E38*F$2^2/(F$2^2-'定数表'!$H38)+1)</f>
        <v>1.5973367771601379</v>
      </c>
      <c r="G38" s="3">
        <f>SQRT('定数表'!$C38*G$2^2/(G$2^2-'定数表'!$F38)+'定数表'!$D38*G$2^2/(G$2^2-'定数表'!$G38)+'定数表'!$E38*G$2^2/(G$2^2-'定数表'!$H38)+1)</f>
        <v>1.5952290363486736</v>
      </c>
      <c r="H38" s="3">
        <f>SQRT('定数表'!$C38*H$2^2/(H$2^2-'定数表'!$F38)+'定数表'!$D38*H$2^2/(H$2^2-'定数表'!$G38)+'定数表'!$E38*H$2^2/(H$2^2-'定数表'!$H38)+1)</f>
        <v>1.593355805989912</v>
      </c>
      <c r="I38" s="3">
        <f>SQRT('定数表'!$C38*I$2^2/(I$2^2-'定数表'!$F38)+'定数表'!$D38*I$2^2/(I$2^2-'定数表'!$G38)+'定数表'!$E38*I$2^2/(I$2^2-'定数表'!$H38)+1)</f>
        <v>1.5916804815885393</v>
      </c>
      <c r="J38" s="3">
        <f>SQRT('定数表'!$C38*J$2^2/(J$2^2-'定数表'!$F38)+'定数表'!$D38*J$2^2/(J$2^2-'定数表'!$G38)+'定数表'!$E38*J$2^2/(J$2^2-'定数表'!$H38)+1)</f>
        <v>1.5901734936904328</v>
      </c>
      <c r="K38" s="3">
        <f>SQRT('定数表'!$C38*K$2^2/(K$2^2-'定数表'!$F38)+'定数表'!$D38*K$2^2/(K$2^2-'定数表'!$G38)+'定数表'!$E38*K$2^2/(K$2^2-'定数表'!$H38)+1)</f>
        <v>1.5888106967950775</v>
      </c>
      <c r="L38" s="3">
        <f>SQRT('定数表'!$C38*L$2^2/(L$2^2-'定数表'!$F38)+'定数表'!$D38*L$2^2/(L$2^2-'定数表'!$G38)+'定数表'!$E38*L$2^2/(L$2^2-'定数表'!$H38)+1)</f>
        <v>1.5875721842414903</v>
      </c>
    </row>
    <row r="39" spans="1:12" ht="13.5">
      <c r="A39" s="2">
        <v>37</v>
      </c>
      <c r="B39" s="2" t="s">
        <v>79</v>
      </c>
      <c r="C39" s="3">
        <f>SQRT('定数表'!$C39*C$2^2/(C$2^2-'定数表'!$F39)+'定数表'!$D39*C$2^2/(C$2^2-'定数表'!$G39)+'定数表'!$E39*C$2^2/(C$2^2-'定数表'!$H39)+1)</f>
        <v>1.7994001315715435</v>
      </c>
      <c r="D39" s="3">
        <f>SQRT('定数表'!$C39*D$2^2/(D$2^2-'定数表'!$F39)+'定数表'!$D39*D$2^2/(D$2^2-'定数表'!$G39)+'定数表'!$E39*D$2^2/(D$2^2-'定数表'!$H39)+1)</f>
        <v>1.7961708951338378</v>
      </c>
      <c r="E39" s="3">
        <f>SQRT('定数表'!$C39*E$2^2/(E$2^2-'定数表'!$F39)+'定数表'!$D39*E$2^2/(E$2^2-'定数表'!$G39)+'定数表'!$E39*E$2^2/(E$2^2-'定数表'!$H39)+1)</f>
        <v>1.7933352049865818</v>
      </c>
      <c r="F39" s="3">
        <f>SQRT('定数表'!$C39*F$2^2/(F$2^2-'定数表'!$F39)+'定数表'!$D39*F$2^2/(F$2^2-'定数表'!$G39)+'定数表'!$E39*F$2^2/(F$2^2-'定数表'!$H39)+1)</f>
        <v>1.790827557318937</v>
      </c>
      <c r="G39" s="3">
        <f>SQRT('定数表'!$C39*G$2^2/(G$2^2-'定数表'!$F39)+'定数表'!$D39*G$2^2/(G$2^2-'定数表'!$G39)+'定数表'!$E39*G$2^2/(G$2^2-'定数表'!$H39)+1)</f>
        <v>1.7885957460772923</v>
      </c>
      <c r="H39" s="3">
        <f>SQRT('定数表'!$C39*H$2^2/(H$2^2-'定数表'!$F39)+'定数表'!$D39*H$2^2/(H$2^2-'定数表'!$G39)+'定数表'!$E39*H$2^2/(H$2^2-'定数表'!$H39)+1)</f>
        <v>1.786597680702188</v>
      </c>
      <c r="I39" s="3">
        <f>SQRT('定数表'!$C39*I$2^2/(I$2^2-'定数表'!$F39)+'定数表'!$D39*I$2^2/(I$2^2-'定数表'!$G39)+'定数表'!$E39*I$2^2/(I$2^2-'定数表'!$H39)+1)</f>
        <v>1.784799075239807</v>
      </c>
      <c r="J39" s="3">
        <f>SQRT('定数表'!$C39*J$2^2/(J$2^2-'定数表'!$F39)+'定数表'!$D39*J$2^2/(J$2^2-'定数表'!$G39)+'定数表'!$E39*J$2^2/(J$2^2-'定数表'!$H39)+1)</f>
        <v>1.7831717417912476</v>
      </c>
      <c r="K39" s="3">
        <f>SQRT('定数表'!$C39*K$2^2/(K$2^2-'定数表'!$F39)+'定数表'!$D39*K$2^2/(K$2^2-'定数表'!$G39)+'定数表'!$E39*K$2^2/(K$2^2-'定数表'!$H39)+1)</f>
        <v>1.7816923112890979</v>
      </c>
      <c r="L39" s="3">
        <f>SQRT('定数表'!$C39*L$2^2/(L$2^2-'定数表'!$F39)+'定数表'!$D39*L$2^2/(L$2^2-'定数表'!$G39)+'定数表'!$E39*L$2^2/(L$2^2-'定数表'!$H39)+1)</f>
        <v>1.7803412616825127</v>
      </c>
    </row>
    <row r="40" spans="1:12" ht="13.5">
      <c r="A40" s="2">
        <v>38</v>
      </c>
      <c r="B40" s="2" t="s">
        <v>80</v>
      </c>
      <c r="C40" s="3">
        <f>SQRT('定数表'!$C40*C$2^2/(C$2^2-'定数表'!$F40)+'定数表'!$D40*C$2^2/(C$2^2-'定数表'!$G40)+'定数表'!$E40*C$2^2/(C$2^2-'定数表'!$H40)+1)</f>
        <v>1.8139234685180008</v>
      </c>
      <c r="D40" s="3">
        <f>SQRT('定数表'!$C40*D$2^2/(D$2^2-'定数表'!$F40)+'定数表'!$D40*D$2^2/(D$2^2-'定数表'!$G40)+'定数表'!$E40*D$2^2/(D$2^2-'定数表'!$H40)+1)</f>
        <v>1.810469028586679</v>
      </c>
      <c r="E40" s="3">
        <f>SQRT('定数表'!$C40*E$2^2/(E$2^2-'定数表'!$F40)+'定数表'!$D40*E$2^2/(E$2^2-'定数表'!$G40)+'定数表'!$E40*E$2^2/(E$2^2-'定数表'!$H40)+1)</f>
        <v>1.807440223719489</v>
      </c>
      <c r="F40" s="3">
        <f>SQRT('定数表'!$C40*F$2^2/(F$2^2-'定数表'!$F40)+'定数表'!$D40*F$2^2/(F$2^2-'定数表'!$G40)+'定数表'!$E40*F$2^2/(F$2^2-'定数表'!$H40)+1)</f>
        <v>1.8047654985912132</v>
      </c>
      <c r="G40" s="3">
        <f>SQRT('定数表'!$C40*G$2^2/(G$2^2-'定数表'!$F40)+'定数表'!$D40*G$2^2/(G$2^2-'定数表'!$G40)+'定数表'!$E40*G$2^2/(G$2^2-'定数表'!$H40)+1)</f>
        <v>1.802388001165586</v>
      </c>
      <c r="H40" s="3">
        <f>SQRT('定数表'!$C40*H$2^2/(H$2^2-'定数表'!$F40)+'定数表'!$D40*H$2^2/(H$2^2-'定数表'!$G40)+'定数表'!$E40*H$2^2/(H$2^2-'定数表'!$H40)+1)</f>
        <v>1.800262017257928</v>
      </c>
      <c r="I40" s="3">
        <f>SQRT('定数表'!$C40*I$2^2/(I$2^2-'定数表'!$F40)+'定数表'!$D40*I$2^2/(I$2^2-'定数表'!$G40)+'定数表'!$E40*I$2^2/(I$2^2-'定数表'!$H40)+1)</f>
        <v>1.7983503950913153</v>
      </c>
      <c r="J40" s="3">
        <f>SQRT('定数表'!$C40*J$2^2/(J$2^2-'定数表'!$F40)+'定数表'!$D40*J$2^2/(J$2^2-'定数表'!$G40)+'定数表'!$E40*J$2^2/(J$2^2-'定数表'!$H40)+1)</f>
        <v>1.7966226520961308</v>
      </c>
      <c r="K40" s="3">
        <f>SQRT('定数表'!$C40*K$2^2/(K$2^2-'定数表'!$F40)+'定数表'!$D40*K$2^2/(K$2^2-'定数表'!$G40)+'定数表'!$E40*K$2^2/(K$2^2-'定数表'!$H40)+1)</f>
        <v>1.7950535614500769</v>
      </c>
      <c r="L40" s="3">
        <f>SQRT('定数表'!$C40*L$2^2/(L$2^2-'定数表'!$F40)+'定数表'!$D40*L$2^2/(L$2^2-'定数表'!$G40)+'定数表'!$E40*L$2^2/(L$2^2-'定数表'!$H40)+1)</f>
        <v>1.7936220820531805</v>
      </c>
    </row>
    <row r="41" spans="1:12" ht="13.5">
      <c r="A41" s="2">
        <v>39</v>
      </c>
      <c r="B41" s="2" t="s">
        <v>81</v>
      </c>
      <c r="C41" s="3">
        <f>SQRT('定数表'!$C41*C$2^2/(C$2^2-'定数表'!$F41)+'定数表'!$D41*C$2^2/(C$2^2-'定数表'!$G41)+'定数表'!$E41*C$2^2/(C$2^2-'定数表'!$H41)+1)</f>
        <v>1.8211023650151121</v>
      </c>
      <c r="D41" s="3">
        <f>SQRT('定数表'!$C41*D$2^2/(D$2^2-'定数表'!$F41)+'定数表'!$D41*D$2^2/(D$2^2-'定数表'!$G41)+'定数表'!$E41*D$2^2/(D$2^2-'定数表'!$H41)+1)</f>
        <v>1.8174981773890515</v>
      </c>
      <c r="E41" s="3">
        <f>SQRT('定数表'!$C41*E$2^2/(E$2^2-'定数表'!$F41)+'定数表'!$D41*E$2^2/(E$2^2-'定数表'!$G41)+'定数表'!$E41*E$2^2/(E$2^2-'定数表'!$H41)+1)</f>
        <v>1.8143415619141214</v>
      </c>
      <c r="F41" s="3">
        <f>SQRT('定数表'!$C41*F$2^2/(F$2^2-'定数表'!$F41)+'定数表'!$D41*F$2^2/(F$2^2-'定数表'!$G41)+'定数表'!$E41*F$2^2/(F$2^2-'定数表'!$H41)+1)</f>
        <v>1.811556619607645</v>
      </c>
      <c r="G41" s="3">
        <f>SQRT('定数表'!$C41*G$2^2/(G$2^2-'定数表'!$F41)+'定数表'!$D41*G$2^2/(G$2^2-'定数表'!$G41)+'定数表'!$E41*G$2^2/(G$2^2-'定数表'!$H41)+1)</f>
        <v>1.8090832248328066</v>
      </c>
      <c r="H41" s="3">
        <f>SQRT('定数表'!$C41*H$2^2/(H$2^2-'定数表'!$F41)+'定数表'!$D41*H$2^2/(H$2^2-'定数表'!$G41)+'定数表'!$E41*H$2^2/(H$2^2-'定数表'!$H41)+1)</f>
        <v>1.8068731485819456</v>
      </c>
      <c r="I41" s="3">
        <f>SQRT('定数表'!$C41*I$2^2/(I$2^2-'定数表'!$F41)+'定数表'!$D41*I$2^2/(I$2^2-'定数表'!$G41)+'定数表'!$E41*I$2^2/(I$2^2-'定数表'!$H41)+1)</f>
        <v>1.8048872747534614</v>
      </c>
      <c r="J41" s="3">
        <f>SQRT('定数表'!$C41*J$2^2/(J$2^2-'定数表'!$F41)+'定数表'!$D41*J$2^2/(J$2^2-'定数表'!$G41)+'定数表'!$E41*J$2^2/(J$2^2-'定数表'!$H41)+1)</f>
        <v>1.8030935639290164</v>
      </c>
      <c r="K41" s="3">
        <f>SQRT('定数表'!$C41*K$2^2/(K$2^2-'定数表'!$F41)+'定数表'!$D41*K$2^2/(K$2^2-'定数表'!$G41)+'定数表'!$E41*K$2^2/(K$2^2-'定数表'!$H41)+1)</f>
        <v>1.8014655394265717</v>
      </c>
      <c r="L41" s="3">
        <f>SQRT('定数表'!$C41*L$2^2/(L$2^2-'定数表'!$F41)+'定数表'!$D41*L$2^2/(L$2^2-'定数表'!$G41)+'定数表'!$E41*L$2^2/(L$2^2-'定数表'!$H41)+1)</f>
        <v>1.7999811452227727</v>
      </c>
    </row>
    <row r="42" spans="1:12" ht="13.5">
      <c r="A42" s="2">
        <v>40</v>
      </c>
      <c r="B42" s="2" t="s">
        <v>82</v>
      </c>
      <c r="C42" s="3">
        <f>SQRT('定数表'!$C42*C$2^2/(C$2^2-'定数表'!$F42)+'定数表'!$D42*C$2^2/(C$2^2-'定数表'!$G42)+'定数表'!$E42*C$2^2/(C$2^2-'定数表'!$H42)+1)</f>
        <v>1.8496616155209296</v>
      </c>
      <c r="D42" s="3">
        <f>SQRT('定数表'!$C42*D$2^2/(D$2^2-'定数表'!$F42)+'定数表'!$D42*D$2^2/(D$2^2-'定数表'!$G42)+'定数表'!$E42*D$2^2/(D$2^2-'定数表'!$H42)+1)</f>
        <v>1.8461055377936644</v>
      </c>
      <c r="E42" s="3">
        <f>SQRT('定数表'!$C42*E$2^2/(E$2^2-'定数表'!$F42)+'定数表'!$D42*E$2^2/(E$2^2-'定数表'!$G42)+'定数表'!$E42*E$2^2/(E$2^2-'定数表'!$H42)+1)</f>
        <v>1.8429846807270487</v>
      </c>
      <c r="F42" s="3">
        <f>SQRT('定数表'!$C42*F$2^2/(F$2^2-'定数表'!$F42)+'定数表'!$D42*F$2^2/(F$2^2-'定数表'!$G42)+'定数表'!$E42*F$2^2/(F$2^2-'定数表'!$H42)+1)</f>
        <v>1.84022646181369</v>
      </c>
      <c r="G42" s="3">
        <f>SQRT('定数表'!$C42*G$2^2/(G$2^2-'定数表'!$F42)+'定数表'!$D42*G$2^2/(G$2^2-'定数表'!$G42)+'定数表'!$E42*G$2^2/(G$2^2-'定数表'!$H42)+1)</f>
        <v>1.8377730764060738</v>
      </c>
      <c r="H42" s="3">
        <f>SQRT('定数表'!$C42*H$2^2/(H$2^2-'定数表'!$F42)+'定数表'!$D42*H$2^2/(H$2^2-'定数表'!$G42)+'定数表'!$E42*H$2^2/(H$2^2-'定数表'!$H42)+1)</f>
        <v>1.835577949757422</v>
      </c>
      <c r="I42" s="3">
        <f>SQRT('定数表'!$C42*I$2^2/(I$2^2-'定数表'!$F42)+'定数表'!$D42*I$2^2/(I$2^2-'定数表'!$G42)+'定数表'!$E42*I$2^2/(I$2^2-'定数表'!$H42)+1)</f>
        <v>1.833603163988423</v>
      </c>
      <c r="J42" s="3">
        <f>SQRT('定数表'!$C42*J$2^2/(J$2^2-'定数表'!$F42)+'定数表'!$D42*J$2^2/(J$2^2-'定数表'!$G42)+'定数表'!$E42*J$2^2/(J$2^2-'定数表'!$H42)+1)</f>
        <v>1.831817560099575</v>
      </c>
      <c r="K42" s="3">
        <f>SQRT('定数表'!$C42*K$2^2/(K$2^2-'定数表'!$F42)+'定数表'!$D42*K$2^2/(K$2^2-'定数表'!$G42)+'定数表'!$E42*K$2^2/(K$2^2-'定数表'!$H42)+1)</f>
        <v>1.8301953166371274</v>
      </c>
      <c r="L42" s="3">
        <f>SQRT('定数表'!$C42*L$2^2/(L$2^2-'定数表'!$F42)+'定数表'!$D42*L$2^2/(L$2^2-'定数表'!$G42)+'定数表'!$E42*L$2^2/(L$2^2-'定数表'!$H42)+1)</f>
        <v>1.8287148708349323</v>
      </c>
    </row>
    <row r="43" spans="1:12" ht="13.5">
      <c r="A43" s="2">
        <v>41</v>
      </c>
      <c r="B43" s="2" t="s">
        <v>83</v>
      </c>
      <c r="C43" s="3">
        <f>SQRT('定数表'!$C43*C$2^2/(C$2^2-'定数表'!$F43)+'定数表'!$D43*C$2^2/(C$2^2-'定数表'!$G43)+'定数表'!$E43*C$2^2/(C$2^2-'定数表'!$H43)+1)</f>
        <v>1.8994901630276806</v>
      </c>
      <c r="D43" s="3">
        <f>SQRT('定数表'!$C43*D$2^2/(D$2^2-'定数表'!$F43)+'定数表'!$D43*D$2^2/(D$2^2-'定数表'!$G43)+'定数表'!$E43*D$2^2/(D$2^2-'定数表'!$H43)+1)</f>
        <v>1.895536174853483</v>
      </c>
      <c r="E43" s="3">
        <f>SQRT('定数表'!$C43*E$2^2/(E$2^2-'定数表'!$F43)+'定数表'!$D43*E$2^2/(E$2^2-'定数表'!$G43)+'定数表'!$E43*E$2^2/(E$2^2-'定数表'!$H43)+1)</f>
        <v>1.8920681180405001</v>
      </c>
      <c r="F43" s="3">
        <f>SQRT('定数表'!$C43*F$2^2/(F$2^2-'定数表'!$F43)+'定数表'!$D43*F$2^2/(F$2^2-'定数表'!$G43)+'定数表'!$E43*F$2^2/(F$2^2-'定数表'!$H43)+1)</f>
        <v>1.8890053195754302</v>
      </c>
      <c r="G43" s="3">
        <f>SQRT('定数表'!$C43*G$2^2/(G$2^2-'定数表'!$F43)+'定数表'!$D43*G$2^2/(G$2^2-'定数表'!$G43)+'定数表'!$E43*G$2^2/(G$2^2-'定数表'!$H43)+1)</f>
        <v>1.8862834282475205</v>
      </c>
      <c r="H43" s="3">
        <f>SQRT('定数表'!$C43*H$2^2/(H$2^2-'定数表'!$F43)+'定数表'!$D43*H$2^2/(H$2^2-'定数表'!$G43)+'定数表'!$E43*H$2^2/(H$2^2-'定数表'!$H43)+1)</f>
        <v>1.883850534018016</v>
      </c>
      <c r="I43" s="3">
        <f>SQRT('定数表'!$C43*I$2^2/(I$2^2-'定数表'!$F43)+'定数表'!$D43*I$2^2/(I$2^2-'定数表'!$G43)+'定数表'!$E43*I$2^2/(I$2^2-'定数表'!$H43)+1)</f>
        <v>1.8816643397613517</v>
      </c>
      <c r="J43" s="3">
        <f>SQRT('定数表'!$C43*J$2^2/(J$2^2-'定数表'!$F43)+'定数表'!$D43*J$2^2/(J$2^2-'定数表'!$G43)+'定数表'!$E43*J$2^2/(J$2^2-'定数表'!$H43)+1)</f>
        <v>1.8796900669510554</v>
      </c>
      <c r="K43" s="3">
        <f>SQRT('定数表'!$C43*K$2^2/(K$2^2-'定数表'!$F43)+'定数表'!$D43*K$2^2/(K$2^2-'定数表'!$G43)+'定数表'!$E43*K$2^2/(K$2^2-'定数表'!$H43)+1)</f>
        <v>1.877898882566512</v>
      </c>
      <c r="L43" s="3">
        <f>SQRT('定数表'!$C43*L$2^2/(L$2^2-'定数表'!$F43)+'定数表'!$D43*L$2^2/(L$2^2-'定数表'!$G43)+'定数表'!$E43*L$2^2/(L$2^2-'定数表'!$H43)+1)</f>
        <v>1.8762667022137338</v>
      </c>
    </row>
    <row r="44" spans="1:12" ht="13.5">
      <c r="A44" s="2">
        <v>42</v>
      </c>
      <c r="B44" s="2" t="s">
        <v>84</v>
      </c>
      <c r="C44" s="3">
        <f>SQRT('定数表'!$C44*C$2^2/(C$2^2-'定数表'!$F44)+'定数表'!$D44*C$2^2/(C$2^2-'定数表'!$G44)+'定数表'!$E44*C$2^2/(C$2^2-'定数表'!$H44)+1)</f>
        <v>1.8292650030231086</v>
      </c>
      <c r="D44" s="3">
        <f>SQRT('定数表'!$C44*D$2^2/(D$2^2-'定数表'!$F44)+'定数表'!$D44*D$2^2/(D$2^2-'定数表'!$G44)+'定数表'!$E44*D$2^2/(D$2^2-'定数表'!$H44)+1)</f>
        <v>1.8261057626171564</v>
      </c>
      <c r="E44" s="3">
        <f>SQRT('定数表'!$C44*E$2^2/(E$2^2-'定数表'!$F44)+'定数表'!$D44*E$2^2/(E$2^2-'定数表'!$G44)+'定数表'!$E44*E$2^2/(E$2^2-'定数表'!$H44)+1)</f>
        <v>1.823324525613247</v>
      </c>
      <c r="F44" s="3">
        <f>SQRT('定数表'!$C44*F$2^2/(F$2^2-'定数表'!$F44)+'定数表'!$D44*F$2^2/(F$2^2-'定数表'!$G44)+'定数表'!$E44*F$2^2/(F$2^2-'定数表'!$H44)+1)</f>
        <v>1.8208598875247368</v>
      </c>
      <c r="G44" s="3">
        <f>SQRT('定数表'!$C44*G$2^2/(G$2^2-'定数表'!$F44)+'定数表'!$D44*G$2^2/(G$2^2-'定数表'!$G44)+'定数表'!$E44*G$2^2/(G$2^2-'定数表'!$H44)+1)</f>
        <v>1.8186625359191664</v>
      </c>
      <c r="H44" s="3">
        <f>SQRT('定数表'!$C44*H$2^2/(H$2^2-'定数表'!$F44)+'定数表'!$D44*H$2^2/(H$2^2-'定数表'!$G44)+'定数表'!$E44*H$2^2/(H$2^2-'定数表'!$H44)+1)</f>
        <v>1.8166924593313962</v>
      </c>
      <c r="I44" s="3">
        <f>SQRT('定数表'!$C44*I$2^2/(I$2^2-'定数表'!$F44)+'定数表'!$D44*I$2^2/(I$2^2-'定数表'!$G44)+'定数表'!$E44*I$2^2/(I$2^2-'定数表'!$H44)+1)</f>
        <v>1.8149168895540573</v>
      </c>
      <c r="J44" s="3">
        <f>SQRT('定数表'!$C44*J$2^2/(J$2^2-'定数表'!$F44)+'定数表'!$D44*J$2^2/(J$2^2-'定数表'!$G44)+'定数表'!$E44*J$2^2/(J$2^2-'定数表'!$H44)+1)</f>
        <v>1.813308762586637</v>
      </c>
      <c r="K44" s="3">
        <f>SQRT('定数表'!$C44*K$2^2/(K$2^2-'定数表'!$F44)+'定数表'!$D44*K$2^2/(K$2^2-'定数表'!$G44)+'定数表'!$E44*K$2^2/(K$2^2-'定数表'!$H44)+1)</f>
        <v>1.8118455524359498</v>
      </c>
      <c r="L44" s="3">
        <f>SQRT('定数表'!$C44*L$2^2/(L$2^2-'定数表'!$F44)+'定数表'!$D44*L$2^2/(L$2^2-'定数表'!$G44)+'定数表'!$E44*L$2^2/(L$2^2-'定数表'!$H44)+1)</f>
        <v>1.8105083769389283</v>
      </c>
    </row>
    <row r="45" spans="1:12" ht="13.5">
      <c r="A45" s="2">
        <v>43</v>
      </c>
      <c r="B45" s="2" t="s">
        <v>85</v>
      </c>
      <c r="C45" s="3">
        <f>SQRT('定数表'!$C45*C$2^2/(C$2^2-'定数表'!$F45)+'定数表'!$D45*C$2^2/(C$2^2-'定数表'!$G45)+'定数表'!$E45*C$2^2/(C$2^2-'定数表'!$H45)+1)</f>
        <v>1.8511501006773352</v>
      </c>
      <c r="D45" s="3">
        <f>SQRT('定数表'!$C45*D$2^2/(D$2^2-'定数表'!$F45)+'定数表'!$D45*D$2^2/(D$2^2-'定数表'!$G45)+'定数表'!$E45*D$2^2/(D$2^2-'定数表'!$H45)+1)</f>
        <v>1.8470109958747671</v>
      </c>
      <c r="E45" s="3">
        <f>SQRT('定数表'!$C45*E$2^2/(E$2^2-'定数表'!$F45)+'定数表'!$D45*E$2^2/(E$2^2-'定数表'!$G45)+'定数表'!$E45*E$2^2/(E$2^2-'定数表'!$H45)+1)</f>
        <v>1.843395830444891</v>
      </c>
      <c r="F45" s="3">
        <f>SQRT('定数表'!$C45*F$2^2/(F$2^2-'定数表'!$F45)+'定数表'!$D45*F$2^2/(F$2^2-'定数表'!$G45)+'定数表'!$E45*F$2^2/(F$2^2-'定数表'!$H45)+1)</f>
        <v>1.8402141528962295</v>
      </c>
      <c r="G45" s="3">
        <f>SQRT('定数表'!$C45*G$2^2/(G$2^2-'定数表'!$F45)+'定数表'!$D45*G$2^2/(G$2^2-'定数表'!$G45)+'定数表'!$E45*G$2^2/(G$2^2-'定数表'!$H45)+1)</f>
        <v>1.8373947027045685</v>
      </c>
      <c r="H45" s="3">
        <f>SQRT('定数表'!$C45*H$2^2/(H$2^2-'定数表'!$F45)+'定数表'!$D45*H$2^2/(H$2^2-'定数表'!$G45)+'定数表'!$E45*H$2^2/(H$2^2-'定数表'!$H45)+1)</f>
        <v>1.8348805900632157</v>
      </c>
      <c r="I45" s="3">
        <f>SQRT('定数表'!$C45*I$2^2/(I$2^2-'定数表'!$F45)+'定数表'!$D45*I$2^2/(I$2^2-'定数表'!$G45)+'定数表'!$E45*I$2^2/(I$2^2-'定数表'!$H45)+1)</f>
        <v>1.8326258647860876</v>
      </c>
      <c r="J45" s="3">
        <f>SQRT('定数表'!$C45*J$2^2/(J$2^2-'定数表'!$F45)+'定数表'!$D45*J$2^2/(J$2^2-'定数表'!$G45)+'定数表'!$E45*J$2^2/(J$2^2-'定数表'!$H45)+1)</f>
        <v>1.8305930257062388</v>
      </c>
      <c r="K45" s="3">
        <f>SQRT('定数表'!$C45*K$2^2/(K$2^2-'定数表'!$F45)+'定数表'!$D45*K$2^2/(K$2^2-'定数表'!$G45)+'定数表'!$E45*K$2^2/(K$2^2-'定数表'!$H45)+1)</f>
        <v>1.8287511813515858</v>
      </c>
      <c r="L45" s="3">
        <f>SQRT('定数表'!$C45*L$2^2/(L$2^2-'定数表'!$F45)+'定数表'!$D45*L$2^2/(L$2^2-'定数表'!$G45)+'定数表'!$E45*L$2^2/(L$2^2-'定数表'!$H45)+1)</f>
        <v>1.8270746706773089</v>
      </c>
    </row>
    <row r="46" spans="1:12" ht="13.5">
      <c r="A46" s="2">
        <v>44</v>
      </c>
      <c r="B46" s="2" t="s">
        <v>86</v>
      </c>
      <c r="C46" s="3">
        <f>SQRT('定数表'!$C46*C$2^2/(C$2^2-'定数表'!$F46)+'定数表'!$D46*C$2^2/(C$2^2-'定数表'!$G46)+'定数表'!$E46*C$2^2/(C$2^2-'定数表'!$H46)+1)</f>
        <v>1.819894148931645</v>
      </c>
      <c r="D46" s="3">
        <f>SQRT('定数表'!$C46*D$2^2/(D$2^2-'定数表'!$F46)+'定数表'!$D46*D$2^2/(D$2^2-'定数表'!$G46)+'定数表'!$E46*D$2^2/(D$2^2-'定数表'!$H46)+1)</f>
        <v>1.8161652393336758</v>
      </c>
      <c r="E46" s="3">
        <f>SQRT('定数表'!$C46*E$2^2/(E$2^2-'定数表'!$F46)+'定数表'!$D46*E$2^2/(E$2^2-'定数表'!$G46)+'定数表'!$E46*E$2^2/(E$2^2-'定数表'!$H46)+1)</f>
        <v>1.8129028522814419</v>
      </c>
      <c r="F46" s="3">
        <f>SQRT('定数表'!$C46*F$2^2/(F$2^2-'定数表'!$F46)+'定数表'!$D46*F$2^2/(F$2^2-'定数表'!$G46)+'定数表'!$E46*F$2^2/(F$2^2-'定数表'!$H46)+1)</f>
        <v>1.8100272383074671</v>
      </c>
      <c r="G46" s="3">
        <f>SQRT('定数表'!$C46*G$2^2/(G$2^2-'定数表'!$F46)+'定数表'!$D46*G$2^2/(G$2^2-'定数表'!$G46)+'定数表'!$E46*G$2^2/(G$2^2-'定数表'!$H46)+1)</f>
        <v>1.8074753732986284</v>
      </c>
      <c r="H46" s="3">
        <f>SQRT('定数表'!$C46*H$2^2/(H$2^2-'定数表'!$F46)+'定数表'!$D46*H$2^2/(H$2^2-'定数表'!$G46)+'定数表'!$E46*H$2^2/(H$2^2-'定数表'!$H46)+1)</f>
        <v>1.8051968079859908</v>
      </c>
      <c r="I46" s="3">
        <f>SQRT('定数表'!$C46*I$2^2/(I$2^2-'定数表'!$F46)+'定数表'!$D46*I$2^2/(I$2^2-'定数表'!$G46)+'定数表'!$E46*I$2^2/(I$2^2-'定数表'!$H46)+1)</f>
        <v>1.8031506991429394</v>
      </c>
      <c r="J46" s="3">
        <f>SQRT('定数表'!$C46*J$2^2/(J$2^2-'定数表'!$F46)+'定数表'!$D46*J$2^2/(J$2^2-'定数表'!$G46)+'定数表'!$E46*J$2^2/(J$2^2-'定数表'!$H46)+1)</f>
        <v>1.8013036453308702</v>
      </c>
      <c r="K46" s="3">
        <f>SQRT('定数表'!$C46*K$2^2/(K$2^2-'定数表'!$F46)+'定数表'!$D46*K$2^2/(K$2^2-'定数表'!$G46)+'定数表'!$E46*K$2^2/(K$2^2-'定数表'!$H46)+1)</f>
        <v>1.7996280825510425</v>
      </c>
      <c r="L46" s="3">
        <f>SQRT('定数表'!$C46*L$2^2/(L$2^2-'定数表'!$F46)+'定数表'!$D46*L$2^2/(L$2^2-'定数表'!$G46)+'定数表'!$E46*L$2^2/(L$2^2-'定数表'!$H46)+1)</f>
        <v>1.798101077156944</v>
      </c>
    </row>
    <row r="47" spans="1:12" ht="13.5">
      <c r="A47" s="2">
        <v>45</v>
      </c>
      <c r="B47" s="2" t="s">
        <v>87</v>
      </c>
      <c r="C47" s="3">
        <f>SQRT('定数表'!$C47*C$2^2/(C$2^2-'定数表'!$F47)+'定数表'!$D47*C$2^2/(C$2^2-'定数表'!$G47)+'定数表'!$E47*C$2^2/(C$2^2-'定数表'!$H47)+1)</f>
        <v>1.8005948057995351</v>
      </c>
      <c r="D47" s="3">
        <f>SQRT('定数表'!$C47*D$2^2/(D$2^2-'定数表'!$F47)+'定数表'!$D47*D$2^2/(D$2^2-'定数表'!$G47)+'定数表'!$E47*D$2^2/(D$2^2-'定数表'!$H47)+1)</f>
        <v>1.7975974910848111</v>
      </c>
      <c r="E47" s="3">
        <f>SQRT('定数表'!$C47*E$2^2/(E$2^2-'定数表'!$F47)+'定数表'!$D47*E$2^2/(E$2^2-'定数表'!$G47)+'定数表'!$E47*E$2^2/(E$2^2-'定数表'!$H47)+1)</f>
        <v>1.7949583744582551</v>
      </c>
      <c r="F47" s="3">
        <f>SQRT('定数表'!$C47*F$2^2/(F$2^2-'定数表'!$F47)+'定数表'!$D47*F$2^2/(F$2^2-'定数表'!$G47)+'定数表'!$E47*F$2^2/(F$2^2-'定数表'!$H47)+1)</f>
        <v>1.7926188308433724</v>
      </c>
      <c r="G47" s="3">
        <f>SQRT('定数表'!$C47*G$2^2/(G$2^2-'定数表'!$F47)+'定数表'!$D47*G$2^2/(G$2^2-'定数表'!$G47)+'定数表'!$E47*G$2^2/(G$2^2-'定数表'!$H47)+1)</f>
        <v>1.7905318865231408</v>
      </c>
      <c r="H47" s="3">
        <f>SQRT('定数表'!$C47*H$2^2/(H$2^2-'定数表'!$F47)+'定数表'!$D47*H$2^2/(H$2^2-'定数表'!$G47)+'定数表'!$E47*H$2^2/(H$2^2-'定数表'!$H47)+1)</f>
        <v>1.7886594961106799</v>
      </c>
      <c r="I47" s="3">
        <f>SQRT('定数表'!$C47*I$2^2/(I$2^2-'定数表'!$F47)+'定数表'!$D47*I$2^2/(I$2^2-'定数表'!$G47)+'定数表'!$E47*I$2^2/(I$2^2-'定数表'!$H47)+1)</f>
        <v>1.7869705463292016</v>
      </c>
      <c r="J47" s="3">
        <f>SQRT('定数表'!$C47*J$2^2/(J$2^2-'定数表'!$F47)+'定数表'!$D47*J$2^2/(J$2^2-'定数表'!$G47)+'定数表'!$E47*J$2^2/(J$2^2-'定数表'!$H47)+1)</f>
        <v>1.7854393697652233</v>
      </c>
      <c r="K47" s="3">
        <f>SQRT('定数表'!$C47*K$2^2/(K$2^2-'定数表'!$F47)+'定数表'!$D47*K$2^2/(K$2^2-'定数表'!$G47)+'定数表'!$E47*K$2^2/(K$2^2-'定数表'!$H47)+1)</f>
        <v>1.7840446228741715</v>
      </c>
      <c r="L47" s="3">
        <f>SQRT('定数表'!$C47*L$2^2/(L$2^2-'定数表'!$F47)+'定数表'!$D47*L$2^2/(L$2^2-'定数表'!$G47)+'定数表'!$E47*L$2^2/(L$2^2-'定数表'!$H47)+1)</f>
        <v>1.7827684283295409</v>
      </c>
    </row>
    <row r="48" spans="1:12" ht="13.5">
      <c r="A48" s="2">
        <v>46</v>
      </c>
      <c r="B48" s="2" t="s">
        <v>88</v>
      </c>
      <c r="C48" s="3">
        <f>SQRT('定数表'!$C48*C$2^2/(C$2^2-'定数表'!$F48)+'定数表'!$D48*C$2^2/(C$2^2-'定数表'!$G48)+'定数表'!$E48*C$2^2/(C$2^2-'定数表'!$H48)+1)</f>
        <v>1.817074896812422</v>
      </c>
      <c r="D48" s="3">
        <f>SQRT('定数表'!$C48*D$2^2/(D$2^2-'定数表'!$F48)+'定数表'!$D48*D$2^2/(D$2^2-'定数表'!$G48)+'定数表'!$E48*D$2^2/(D$2^2-'定数表'!$H48)+1)</f>
        <v>1.8139602012991658</v>
      </c>
      <c r="E48" s="3">
        <f>SQRT('定数表'!$C48*E$2^2/(E$2^2-'定数表'!$F48)+'定数表'!$D48*E$2^2/(E$2^2-'定数表'!$G48)+'定数表'!$E48*E$2^2/(E$2^2-'定数表'!$H48)+1)</f>
        <v>1.8112190409775233</v>
      </c>
      <c r="F48" s="3">
        <f>SQRT('定数表'!$C48*F$2^2/(F$2^2-'定数表'!$F48)+'定数表'!$D48*F$2^2/(F$2^2-'定数表'!$G48)+'定数表'!$E48*F$2^2/(F$2^2-'定数表'!$H48)+1)</f>
        <v>1.8087901712723047</v>
      </c>
      <c r="G48" s="3">
        <f>SQRT('定数表'!$C48*G$2^2/(G$2^2-'定数表'!$F48)+'定数表'!$D48*G$2^2/(G$2^2-'定数表'!$G48)+'定数表'!$E48*G$2^2/(G$2^2-'定数表'!$H48)+1)</f>
        <v>1.8066245433639803</v>
      </c>
      <c r="H48" s="3">
        <f>SQRT('定数表'!$C48*H$2^2/(H$2^2-'定数表'!$F48)+'定数表'!$D48*H$2^2/(H$2^2-'定数表'!$G48)+'定数表'!$E48*H$2^2/(H$2^2-'定数表'!$H48)+1)</f>
        <v>1.8046824494981373</v>
      </c>
      <c r="I48" s="3">
        <f>SQRT('定数表'!$C48*I$2^2/(I$2^2-'定数表'!$F48)+'定数表'!$D48*I$2^2/(I$2^2-'定数表'!$G48)+'定数表'!$E48*I$2^2/(I$2^2-'定数表'!$H48)+1)</f>
        <v>1.8029314310329891</v>
      </c>
      <c r="J48" s="3">
        <f>SQRT('定数表'!$C48*J$2^2/(J$2^2-'定数表'!$F48)+'定数表'!$D48*J$2^2/(J$2^2-'定数表'!$G48)+'定数表'!$E48*J$2^2/(J$2^2-'定数表'!$H48)+1)</f>
        <v>1.8013447215717429</v>
      </c>
      <c r="K48" s="3">
        <f>SQRT('定数表'!$C48*K$2^2/(K$2^2-'定数表'!$F48)+'定数表'!$D48*K$2^2/(K$2^2-'定数表'!$G48)+'定数表'!$E48*K$2^2/(K$2^2-'定数表'!$H48)+1)</f>
        <v>1.7999000721745855</v>
      </c>
      <c r="L48" s="3">
        <f>SQRT('定数表'!$C48*L$2^2/(L$2^2-'定数表'!$F48)+'定数表'!$D48*L$2^2/(L$2^2-'定数表'!$G48)+'定数表'!$E48*L$2^2/(L$2^2-'定数表'!$H48)+1)</f>
        <v>1.7985788537546847</v>
      </c>
    </row>
    <row r="49" spans="1:12" ht="13.5">
      <c r="A49" s="2">
        <v>47</v>
      </c>
      <c r="B49" s="2" t="s">
        <v>89</v>
      </c>
      <c r="C49" s="3">
        <f>SQRT('定数表'!$C49*C$2^2/(C$2^2-'定数表'!$F49)+'定数表'!$D49*C$2^2/(C$2^2-'定数表'!$G49)+'定数表'!$E49*C$2^2/(C$2^2-'定数表'!$H49)+1)</f>
        <v>1.7842690191804895</v>
      </c>
      <c r="D49" s="3">
        <f>SQRT('定数表'!$C49*D$2^2/(D$2^2-'定数表'!$F49)+'定数表'!$D49*D$2^2/(D$2^2-'定数表'!$G49)+'定数表'!$E49*D$2^2/(D$2^2-'定数表'!$H49)+1)</f>
        <v>1.781474868517344</v>
      </c>
      <c r="E49" s="3">
        <f>SQRT('定数表'!$C49*E$2^2/(E$2^2-'定数表'!$F49)+'定数表'!$D49*E$2^2/(E$2^2-'定数表'!$G49)+'定数表'!$E49*E$2^2/(E$2^2-'定数表'!$H49)+1)</f>
        <v>1.7790110788914824</v>
      </c>
      <c r="F49" s="3">
        <f>SQRT('定数表'!$C49*F$2^2/(F$2^2-'定数表'!$F49)+'定数表'!$D49*F$2^2/(F$2^2-'定数表'!$G49)+'定数表'!$E49*F$2^2/(F$2^2-'定数表'!$H49)+1)</f>
        <v>1.7768241065846655</v>
      </c>
      <c r="G49" s="3">
        <f>SQRT('定数表'!$C49*G$2^2/(G$2^2-'定数表'!$F49)+'定数表'!$D49*G$2^2/(G$2^2-'定数表'!$G49)+'定数表'!$E49*G$2^2/(G$2^2-'定数表'!$H49)+1)</f>
        <v>1.7748708983926953</v>
      </c>
      <c r="H49" s="3">
        <f>SQRT('定数表'!$C49*H$2^2/(H$2^2-'定数表'!$F49)+'定数表'!$D49*H$2^2/(H$2^2-'定数表'!$G49)+'定数表'!$E49*H$2^2/(H$2^2-'定数表'!$H49)+1)</f>
        <v>1.7731164836834807</v>
      </c>
      <c r="I49" s="3">
        <f>SQRT('定数表'!$C49*I$2^2/(I$2^2-'定数表'!$F49)+'定数表'!$D49*I$2^2/(I$2^2-'定数表'!$G49)+'定数表'!$E49*I$2^2/(I$2^2-'定数表'!$H49)+1)</f>
        <v>1.7715321953717573</v>
      </c>
      <c r="J49" s="3">
        <f>SQRT('定数表'!$C49*J$2^2/(J$2^2-'定数表'!$F49)+'定数表'!$D49*J$2^2/(J$2^2-'定数表'!$G49)+'定数表'!$E49*J$2^2/(J$2^2-'定数表'!$H49)+1)</f>
        <v>1.770094336836474</v>
      </c>
      <c r="K49" s="3">
        <f>SQRT('定数表'!$C49*K$2^2/(K$2^2-'定数表'!$F49)+'定数表'!$D49*K$2^2/(K$2^2-'定数表'!$G49)+'定数表'!$E49*K$2^2/(K$2^2-'定数表'!$H49)+1)</f>
        <v>1.768783170146342</v>
      </c>
      <c r="L49" s="3">
        <f>SQRT('定数表'!$C49*L$2^2/(L$2^2-'定数表'!$F49)+'定数表'!$D49*L$2^2/(L$2^2-'定数表'!$G49)+'定数表'!$E49*L$2^2/(L$2^2-'定数表'!$H49)+1)</f>
        <v>1.7675821391726483</v>
      </c>
    </row>
    <row r="50" spans="1:12" ht="13.5">
      <c r="A50" s="2">
        <v>48</v>
      </c>
      <c r="B50" s="2" t="s">
        <v>90</v>
      </c>
      <c r="C50" s="3">
        <f>SQRT('定数表'!$C50*C$2^2/(C$2^2-'定数表'!$F50)+'定数表'!$D50*C$2^2/(C$2^2-'定数表'!$G50)+'定数表'!$E50*C$2^2/(C$2^2-'定数表'!$H50)+1)</f>
        <v>1.8705256466611948</v>
      </c>
      <c r="D50" s="3">
        <f>SQRT('定数表'!$C50*D$2^2/(D$2^2-'定数表'!$F50)+'定数表'!$D50*D$2^2/(D$2^2-'定数表'!$G50)+'定数表'!$E50*D$2^2/(D$2^2-'定数表'!$H50)+1)</f>
        <v>1.8655873548860271</v>
      </c>
      <c r="E50" s="3">
        <f>SQRT('定数表'!$C50*E$2^2/(E$2^2-'定数表'!$F50)+'定数表'!$D50*E$2^2/(E$2^2-'定数表'!$G50)+'定数表'!$E50*E$2^2/(E$2^2-'定数表'!$H50)+1)</f>
        <v>1.8612979813650123</v>
      </c>
      <c r="F50" s="3">
        <f>SQRT('定数表'!$C50*F$2^2/(F$2^2-'定数表'!$F50)+'定数表'!$D50*F$2^2/(F$2^2-'定数表'!$G50)+'定数表'!$E50*F$2^2/(F$2^2-'定数表'!$H50)+1)</f>
        <v>1.8575417349051502</v>
      </c>
      <c r="G50" s="3">
        <f>SQRT('定数表'!$C50*G$2^2/(G$2^2-'定数表'!$F50)+'定数表'!$D50*G$2^2/(G$2^2-'定数表'!$G50)+'定数表'!$E50*G$2^2/(G$2^2-'定数表'!$H50)+1)</f>
        <v>1.8542283949051683</v>
      </c>
      <c r="H50" s="3">
        <f>SQRT('定数表'!$C50*H$2^2/(H$2^2-'定数表'!$F50)+'定数表'!$D50*H$2^2/(H$2^2-'定数表'!$G50)+'定数表'!$E50*H$2^2/(H$2^2-'定数表'!$H50)+1)</f>
        <v>1.8512866061876903</v>
      </c>
      <c r="I50" s="3">
        <f>SQRT('定数表'!$C50*I$2^2/(I$2^2-'定数表'!$F50)+'定数表'!$D50*I$2^2/(I$2^2-'定数表'!$G50)+'定数表'!$E50*I$2^2/(I$2^2-'定数表'!$H50)+1)</f>
        <v>1.8486591941534132</v>
      </c>
      <c r="J50" s="3">
        <f>SQRT('定数表'!$C50*J$2^2/(J$2^2-'定数表'!$F50)+'定数表'!$D50*J$2^2/(J$2^2-'定数表'!$G50)+'定数表'!$E50*J$2^2/(J$2^2-'定数表'!$H50)+1)</f>
        <v>1.8462998179571026</v>
      </c>
      <c r="K50" s="3">
        <f>SQRT('定数表'!$C50*K$2^2/(K$2^2-'定数表'!$F50)+'定数表'!$D50*K$2^2/(K$2^2-'定数表'!$G50)+'定数表'!$E50*K$2^2/(K$2^2-'定数表'!$H50)+1)</f>
        <v>1.8441705327379745</v>
      </c>
      <c r="L50" s="3">
        <f>SQRT('定数表'!$C50*L$2^2/(L$2^2-'定数表'!$F50)+'定数表'!$D50*L$2^2/(L$2^2-'定数表'!$G50)+'定数表'!$E50*L$2^2/(L$2^2-'定数表'!$H50)+1)</f>
        <v>1.8422399834167302</v>
      </c>
    </row>
    <row r="51" spans="1:12" ht="13.5">
      <c r="A51" s="2">
        <v>49</v>
      </c>
      <c r="B51" s="2" t="s">
        <v>91</v>
      </c>
      <c r="C51" s="3">
        <f>SQRT('定数表'!$C51*C$2^2/(C$2^2-'定数表'!$F51)+'定数表'!$D51*C$2^2/(C$2^2-'定数表'!$G51)+'定数表'!$E51*C$2^2/(C$2^2-'定数表'!$H51)+1)</f>
        <v>2.0306524967477793</v>
      </c>
      <c r="D51" s="3">
        <f>SQRT('定数表'!$C51*D$2^2/(D$2^2-'定数表'!$F51)+'定数表'!$D51*D$2^2/(D$2^2-'定数表'!$G51)+'定数表'!$E51*D$2^2/(D$2^2-'定数表'!$H51)+1)</f>
        <v>2.023966745999203</v>
      </c>
      <c r="E51" s="3">
        <f>SQRT('定数表'!$C51*E$2^2/(E$2^2-'定数表'!$F51)+'定数表'!$D51*E$2^2/(E$2^2-'定数表'!$G51)+'定数表'!$E51*E$2^2/(E$2^2-'定数表'!$H51)+1)</f>
        <v>2.0181700482923537</v>
      </c>
      <c r="F51" s="3">
        <f>SQRT('定数表'!$C51*F$2^2/(F$2^2-'定数表'!$F51)+'定数表'!$D51*F$2^2/(F$2^2-'定数表'!$G51)+'定数表'!$E51*F$2^2/(F$2^2-'定数表'!$H51)+1)</f>
        <v>2.0131021815401873</v>
      </c>
      <c r="G51" s="3">
        <f>SQRT('定数表'!$C51*G$2^2/(G$2^2-'定数表'!$F51)+'定数表'!$D51*G$2^2/(G$2^2-'定数表'!$G51)+'定数表'!$E51*G$2^2/(G$2^2-'定数表'!$H51)+1)</f>
        <v>2.0086386458561467</v>
      </c>
      <c r="H51" s="3">
        <f>SQRT('定数表'!$C51*H$2^2/(H$2^2-'定数表'!$F51)+'定数表'!$D51*H$2^2/(H$2^2-'定数表'!$G51)+'定数表'!$E51*H$2^2/(H$2^2-'定数表'!$H51)+1)</f>
        <v>2.0046812189315255</v>
      </c>
      <c r="I51" s="3">
        <f>SQRT('定数表'!$C51*I$2^2/(I$2^2-'定数表'!$F51)+'定数表'!$D51*I$2^2/(I$2^2-'定数表'!$G51)+'定数表'!$E51*I$2^2/(I$2^2-'定数表'!$H51)+1)</f>
        <v>2.0011513762898794</v>
      </c>
      <c r="J51" s="3">
        <f>SQRT('定数表'!$C51*J$2^2/(J$2^2-'定数表'!$F51)+'定数表'!$D51*J$2^2/(J$2^2-'定数表'!$G51)+'定数表'!$E51*J$2^2/(J$2^2-'定数表'!$H51)+1)</f>
        <v>1.9979856038541364</v>
      </c>
      <c r="K51" s="3">
        <f>SQRT('定数表'!$C51*K$2^2/(K$2^2-'定数表'!$F51)+'定数表'!$D51*K$2^2/(K$2^2-'定数表'!$G51)+'定数表'!$E51*K$2^2/(K$2^2-'定数表'!$H51)+1)</f>
        <v>1.9951319927669273</v>
      </c>
      <c r="L51" s="3">
        <f>SQRT('定数表'!$C51*L$2^2/(L$2^2-'定数表'!$F51)+'定数表'!$D51*L$2^2/(L$2^2-'定数表'!$G51)+'定数表'!$E51*L$2^2/(L$2^2-'定数表'!$H51)+1)</f>
        <v>1.9925477227598827</v>
      </c>
    </row>
    <row r="52" spans="1:12" ht="13.5">
      <c r="A52" s="2">
        <v>50</v>
      </c>
      <c r="B52" s="2" t="s">
        <v>56</v>
      </c>
      <c r="C52" s="3">
        <f>SQRT('定数表'!$C52*C$2^2/(C$2^2-'定数表'!$F52)+'定数表'!$D52*C$2^2/(C$2^2-'定数表'!$G52)+'定数表'!$E52*C$2^2/(C$2^2-'定数表'!$H52)+1)</f>
        <v>1.659967332179649</v>
      </c>
      <c r="D52" s="3">
        <f>SQRT('定数表'!$C52*D$2^2/(D$2^2-'定数表'!$F52)+'定数表'!$D52*D$2^2/(D$2^2-'定数表'!$G52)+'定数表'!$E52*D$2^2/(D$2^2-'定数表'!$H52)+1)</f>
        <v>1.657993055392715</v>
      </c>
      <c r="E52" s="3">
        <f>SQRT('定数表'!$C52*E$2^2/(E$2^2-'定数表'!$F52)+'定数表'!$D52*E$2^2/(E$2^2-'定数表'!$G52)+'定数表'!$E52*E$2^2/(E$2^2-'定数表'!$H52)+1)</f>
        <v>1.6562460006300366</v>
      </c>
      <c r="F52" s="3">
        <f>SQRT('定数表'!$C52*F$2^2/(F$2^2-'定数表'!$F52)+'定数表'!$D52*F$2^2/(F$2^2-'定数表'!$G52)+'定数表'!$E52*F$2^2/(F$2^2-'定数表'!$H52)+1)</f>
        <v>1.6546900539565619</v>
      </c>
      <c r="G52" s="3">
        <f>SQRT('定数表'!$C52*G$2^2/(G$2^2-'定数表'!$F52)+'定数表'!$D52*G$2^2/(G$2^2-'定数表'!$G52)+'定数表'!$E52*G$2^2/(G$2^2-'定数表'!$H52)+1)</f>
        <v>1.653296001928811</v>
      </c>
      <c r="H52" s="3">
        <f>SQRT('定数表'!$C52*H$2^2/(H$2^2-'定数表'!$F52)+'定数表'!$D52*H$2^2/(H$2^2-'定数表'!$G52)+'定数表'!$E52*H$2^2/(H$2^2-'定数表'!$H52)+1)</f>
        <v>1.6520399908152874</v>
      </c>
      <c r="I52" s="3">
        <f>SQRT('定数表'!$C52*I$2^2/(I$2^2-'定数表'!$F52)+'定数表'!$D52*I$2^2/(I$2^2-'定数表'!$G52)+'定数表'!$E52*I$2^2/(I$2^2-'定数表'!$H52)+1)</f>
        <v>1.6509023764861357</v>
      </c>
      <c r="J52" s="3">
        <f>SQRT('定数表'!$C52*J$2^2/(J$2^2-'定数表'!$F52)+'定数表'!$D52*J$2^2/(J$2^2-'定数表'!$G52)+'定数表'!$E52*J$2^2/(J$2^2-'定数表'!$H52)+1)</f>
        <v>1.6498668548070126</v>
      </c>
      <c r="K52" s="3">
        <f>SQRT('定数表'!$C52*K$2^2/(K$2^2-'定数表'!$F52)+'定数表'!$D52*K$2^2/(K$2^2-'定数表'!$G52)+'定数表'!$E52*K$2^2/(K$2^2-'定数表'!$H52)+1)</f>
        <v>1.6489197963780524</v>
      </c>
      <c r="L52" s="3">
        <f>SQRT('定数表'!$C52*L$2^2/(L$2^2-'定数表'!$F52)+'定数表'!$D52*L$2^2/(L$2^2-'定数表'!$G52)+'定数表'!$E52*L$2^2/(L$2^2-'定数表'!$H52)+1)</f>
        <v>1.6480497321161596</v>
      </c>
    </row>
    <row r="53" spans="1:12" ht="13.5">
      <c r="A53" s="2">
        <v>51</v>
      </c>
      <c r="B53" s="2" t="s">
        <v>57</v>
      </c>
      <c r="C53" s="3">
        <f>SQRT('定数表'!$C53*C$2^2/(C$2^2-'定数表'!$F53)+'定数表'!$D53*C$2^2/(C$2^2-'定数表'!$G53)+'定数表'!$E53*C$2^2/(C$2^2-'定数表'!$H53)+1)</f>
        <v>1.7229648433769742</v>
      </c>
      <c r="D53" s="3">
        <f>SQRT('定数表'!$C53*D$2^2/(D$2^2-'定数表'!$F53)+'定数表'!$D53*D$2^2/(D$2^2-'定数表'!$G53)+'定数表'!$E53*D$2^2/(D$2^2-'定数表'!$H53)+1)</f>
        <v>1.7206081674532523</v>
      </c>
      <c r="E53" s="3">
        <f>SQRT('定数表'!$C53*E$2^2/(E$2^2-'定数表'!$F53)+'定数表'!$D53*E$2^2/(E$2^2-'定数表'!$G53)+'定数表'!$E53*E$2^2/(E$2^2-'定数表'!$H53)+1)</f>
        <v>1.7185253249356274</v>
      </c>
      <c r="F53" s="3">
        <f>SQRT('定数表'!$C53*F$2^2/(F$2^2-'定数表'!$F53)+'定数表'!$D53*F$2^2/(F$2^2-'定数表'!$G53)+'定数表'!$E53*F$2^2/(F$2^2-'定数表'!$H53)+1)</f>
        <v>1.71667240327803</v>
      </c>
      <c r="G53" s="3">
        <f>SQRT('定数表'!$C53*G$2^2/(G$2^2-'定数表'!$F53)+'定数表'!$D53*G$2^2/(G$2^2-'定数表'!$G53)+'定数表'!$E53*G$2^2/(G$2^2-'定数表'!$H53)+1)</f>
        <v>1.7150139747969757</v>
      </c>
      <c r="H53" s="3">
        <f>SQRT('定数表'!$C53*H$2^2/(H$2^2-'定数表'!$F53)+'定数表'!$D53*H$2^2/(H$2^2-'定数表'!$G53)+'定数表'!$E53*H$2^2/(H$2^2-'定数表'!$H53)+1)</f>
        <v>1.7135211777847665</v>
      </c>
      <c r="I53" s="3">
        <f>SQRT('定数表'!$C53*I$2^2/(I$2^2-'定数表'!$F53)+'定数表'!$D53*I$2^2/(I$2^2-'定数表'!$G53)+'定数表'!$E53*I$2^2/(I$2^2-'定数表'!$H53)+1)</f>
        <v>1.7121702911055274</v>
      </c>
      <c r="J53" s="3">
        <f>SQRT('定数表'!$C53*J$2^2/(J$2^2-'定数表'!$F53)+'定数表'!$D53*J$2^2/(J$2^2-'定数表'!$G53)+'定数表'!$E53*J$2^2/(J$2^2-'定数表'!$H53)+1)</f>
        <v>1.7109416609573531</v>
      </c>
      <c r="K53" s="3">
        <f>SQRT('定数表'!$C53*K$2^2/(K$2^2-'定数表'!$F53)+'定数表'!$D53*K$2^2/(K$2^2-'定数表'!$G53)+'定数表'!$E53*K$2^2/(K$2^2-'定数表'!$H53)+1)</f>
        <v>1.7098188828288607</v>
      </c>
      <c r="L53" s="3">
        <f>SQRT('定数表'!$C53*L$2^2/(L$2^2-'定数表'!$F53)+'定数表'!$D53*L$2^2/(L$2^2-'定数表'!$G53)+'定数表'!$E53*L$2^2/(L$2^2-'定数表'!$H53)+1)</f>
        <v>1.7087881709661008</v>
      </c>
    </row>
    <row r="54" spans="1:12" ht="13.5">
      <c r="A54" s="2">
        <v>52</v>
      </c>
      <c r="B54" s="2" t="s">
        <v>119</v>
      </c>
      <c r="C54" s="3">
        <f>SQRT('定数表'!$C54*C$2^2/(C$2^2-'定数表'!$F54)+'定数表'!$D54*C$2^2/(C$2^2-'定数表'!$G54)+'定数表'!$E54*C$2^2/(C$2^2-'定数表'!$H54)+1)</f>
        <v>1.70049149487254</v>
      </c>
      <c r="D54" s="3">
        <f>SQRT('定数表'!$C54*D$2^2/(D$2^2-'定数表'!$F54)+'定数表'!$D54*D$2^2/(D$2^2-'定数表'!$G54)+'定数表'!$E54*D$2^2/(D$2^2-'定数表'!$H54)+1)</f>
        <v>1.6982496427140277</v>
      </c>
      <c r="E54" s="3">
        <f>SQRT('定数表'!$C54*E$2^2/(E$2^2-'定数表'!$F54)+'定数表'!$D54*E$2^2/(E$2^2-'定数表'!$G54)+'定数表'!$E54*E$2^2/(E$2^2-'定数表'!$H54)+1)</f>
        <v>1.6962676705363289</v>
      </c>
      <c r="F54" s="3">
        <f>SQRT('定数表'!$C54*F$2^2/(F$2^2-'定数表'!$F54)+'定数表'!$D54*F$2^2/(F$2^2-'定数表'!$G54)+'定数表'!$E54*F$2^2/(F$2^2-'定数表'!$H54)+1)</f>
        <v>1.6945039739748604</v>
      </c>
      <c r="G54" s="3">
        <f>SQRT('定数表'!$C54*G$2^2/(G$2^2-'定数表'!$F54)+'定数表'!$D54*G$2^2/(G$2^2-'定数表'!$G54)+'定数表'!$E54*G$2^2/(G$2^2-'定数表'!$H54)+1)</f>
        <v>1.6929249566376914</v>
      </c>
      <c r="H54" s="3">
        <f>SQRT('定数表'!$C54*H$2^2/(H$2^2-'定数表'!$F54)+'定数表'!$D54*H$2^2/(H$2^2-'定数表'!$G54)+'定数表'!$E54*H$2^2/(H$2^2-'定数表'!$H54)+1)</f>
        <v>1.6915032294657943</v>
      </c>
      <c r="I54" s="3">
        <f>SQRT('定数表'!$C54*I$2^2/(I$2^2-'定数表'!$F54)+'定数表'!$D54*I$2^2/(I$2^2-'定数表'!$G54)+'定数表'!$E54*I$2^2/(I$2^2-'定数表'!$H54)+1)</f>
        <v>1.690216269601608</v>
      </c>
      <c r="J54" s="3">
        <f>SQRT('定数表'!$C54*J$2^2/(J$2^2-'定数表'!$F54)+'定数表'!$D54*J$2^2/(J$2^2-'定数表'!$G54)+'定数表'!$E54*J$2^2/(J$2^2-'定数表'!$H54)+1)</f>
        <v>1.6890454084439424</v>
      </c>
      <c r="K54" s="3">
        <f>SQRT('定数表'!$C54*K$2^2/(K$2^2-'定数表'!$F54)+'定数表'!$D54*K$2^2/(K$2^2-'定数表'!$G54)+'定数表'!$E54*K$2^2/(K$2^2-'定数表'!$H54)+1)</f>
        <v>1.6879750589946763</v>
      </c>
      <c r="L54" s="3">
        <f>SQRT('定数表'!$C54*L$2^2/(L$2^2-'定数表'!$F54)+'定数表'!$D54*L$2^2/(L$2^2-'定数表'!$G54)+'定数表'!$E54*L$2^2/(L$2^2-'定数表'!$H54)+1)</f>
        <v>1.686992119482709</v>
      </c>
    </row>
    <row r="55" spans="1:12" ht="13.5">
      <c r="A55" s="2">
        <v>53</v>
      </c>
      <c r="B55" s="2" t="s">
        <v>58</v>
      </c>
      <c r="C55" s="3">
        <f>SQRT('定数表'!$C55*C$2^2/(C$2^2-'定数表'!$F55)+'定数表'!$D55*C$2^2/(C$2^2-'定数表'!$G55)+'定数表'!$E55*C$2^2/(C$2^2-'定数表'!$H55)+1)</f>
        <v>1.7308284127838156</v>
      </c>
      <c r="D55" s="3">
        <f>SQRT('定数表'!$C55*D$2^2/(D$2^2-'定数表'!$F55)+'定数表'!$D55*D$2^2/(D$2^2-'定数表'!$G55)+'定数表'!$E55*D$2^2/(D$2^2-'定数表'!$H55)+1)</f>
        <v>1.728256712305417</v>
      </c>
      <c r="E55" s="3">
        <f>SQRT('定数表'!$C55*E$2^2/(E$2^2-'定数表'!$F55)+'定数表'!$D55*E$2^2/(E$2^2-'定数表'!$G55)+'定数表'!$E55*E$2^2/(E$2^2-'定数表'!$H55)+1)</f>
        <v>1.7259890208038895</v>
      </c>
      <c r="F55" s="3">
        <f>SQRT('定数表'!$C55*F$2^2/(F$2^2-'定数表'!$F55)+'定数表'!$D55*F$2^2/(F$2^2-'定数表'!$G55)+'定数表'!$E55*F$2^2/(F$2^2-'定数表'!$H55)+1)</f>
        <v>1.7239761056774388</v>
      </c>
      <c r="G55" s="3">
        <f>SQRT('定数表'!$C55*G$2^2/(G$2^2-'定数表'!$F55)+'定数表'!$D55*G$2^2/(G$2^2-'定数表'!$G55)+'定数表'!$E55*G$2^2/(G$2^2-'定数表'!$H55)+1)</f>
        <v>1.722178384819545</v>
      </c>
      <c r="H55" s="3">
        <f>SQRT('定数表'!$C55*H$2^2/(H$2^2-'定数表'!$F55)+'定数表'!$D55*H$2^2/(H$2^2-'定数表'!$G55)+'定数表'!$E55*H$2^2/(H$2^2-'定数表'!$H55)+1)</f>
        <v>1.7205637076069087</v>
      </c>
      <c r="I55" s="3">
        <f>SQRT('定数表'!$C55*I$2^2/(I$2^2-'定数表'!$F55)+'定数表'!$D55*I$2^2/(I$2^2-'定数表'!$G55)+'定数表'!$E55*I$2^2/(I$2^2-'定数表'!$H55)+1)</f>
        <v>1.7191057172874993</v>
      </c>
      <c r="J55" s="3">
        <f>SQRT('定数表'!$C55*J$2^2/(J$2^2-'定数表'!$F55)+'定数表'!$D55*J$2^2/(J$2^2-'定数表'!$G55)+'定数表'!$E55*J$2^2/(J$2^2-'定数表'!$H55)+1)</f>
        <v>1.7177826248404107</v>
      </c>
      <c r="K55" s="3">
        <f>SQRT('定数表'!$C55*K$2^2/(K$2^2-'定数表'!$F55)+'定数表'!$D55*K$2^2/(K$2^2-'定数表'!$G55)+'定数表'!$E55*K$2^2/(K$2^2-'定数表'!$H55)+1)</f>
        <v>1.7165762788853511</v>
      </c>
      <c r="L55" s="3">
        <f>SQRT('定数表'!$C55*L$2^2/(L$2^2-'定数表'!$F55)+'定数表'!$D55*L$2^2/(L$2^2-'定数表'!$G55)+'定数表'!$E55*L$2^2/(L$2^2-'定数表'!$H55)+1)</f>
        <v>1.7154714517840528</v>
      </c>
    </row>
    <row r="56" spans="1:12" ht="13.5">
      <c r="A56" s="2">
        <v>54</v>
      </c>
      <c r="B56" s="2" t="s">
        <v>59</v>
      </c>
      <c r="C56" s="3">
        <f>SQRT('定数表'!$C56*C$2^2/(C$2^2-'定数表'!$F56)+'定数表'!$D56*C$2^2/(C$2^2-'定数表'!$G56)+'定数表'!$E56*C$2^2/(C$2^2-'定数表'!$H56)+1)</f>
        <v>1.6871379819094123</v>
      </c>
      <c r="D56" s="3">
        <f>SQRT('定数表'!$C56*D$2^2/(D$2^2-'定数表'!$F56)+'定数表'!$D56*D$2^2/(D$2^2-'定数表'!$G56)+'定数表'!$E56*D$2^2/(D$2^2-'定数表'!$H56)+1)</f>
        <v>1.6849520392834556</v>
      </c>
      <c r="E56" s="3">
        <f>SQRT('定数表'!$C56*E$2^2/(E$2^2-'定数表'!$F56)+'定数表'!$D56*E$2^2/(E$2^2-'定数表'!$G56)+'定数表'!$E56*E$2^2/(E$2^2-'定数表'!$H56)+1)</f>
        <v>1.683020867474175</v>
      </c>
      <c r="F56" s="3">
        <f>SQRT('定数表'!$C56*F$2^2/(F$2^2-'定数表'!$F56)+'定数表'!$D56*F$2^2/(F$2^2-'定数表'!$G56)+'定数表'!$E56*F$2^2/(F$2^2-'定数表'!$H56)+1)</f>
        <v>1.6813037935624666</v>
      </c>
      <c r="G56" s="3">
        <f>SQRT('定数表'!$C56*G$2^2/(G$2^2-'定数表'!$F56)+'定数表'!$D56*G$2^2/(G$2^2-'定数表'!$G56)+'定数表'!$E56*G$2^2/(G$2^2-'定数表'!$H56)+1)</f>
        <v>1.6797679676669819</v>
      </c>
      <c r="H56" s="3">
        <f>SQRT('定数表'!$C56*H$2^2/(H$2^2-'定数表'!$F56)+'定数表'!$D56*H$2^2/(H$2^2-'定数表'!$G56)+'定数表'!$E56*H$2^2/(H$2^2-'定数表'!$H56)+1)</f>
        <v>1.6783866045934959</v>
      </c>
      <c r="I56" s="3">
        <f>SQRT('定数表'!$C56*I$2^2/(I$2^2-'定数表'!$F56)+'定数表'!$D56*I$2^2/(I$2^2-'定数表'!$G56)+'定数表'!$E56*I$2^2/(I$2^2-'定数表'!$H56)+1)</f>
        <v>1.6771376742043236</v>
      </c>
      <c r="J56" s="3">
        <f>SQRT('定数表'!$C56*J$2^2/(J$2^2-'定数表'!$F56)+'定数表'!$D56*J$2^2/(J$2^2-'定数表'!$G56)+'定数表'!$E56*J$2^2/(J$2^2-'定数表'!$H56)+1)</f>
        <v>1.676002913191569</v>
      </c>
      <c r="K56" s="3">
        <f>SQRT('定数表'!$C56*K$2^2/(K$2^2-'定数表'!$F56)+'定数表'!$D56*K$2^2/(K$2^2-'定数表'!$G56)+'定数表'!$E56*K$2^2/(K$2^2-'定数表'!$H56)+1)</f>
        <v>1.6749670704657893</v>
      </c>
      <c r="L56" s="3">
        <f>SQRT('定数表'!$C56*L$2^2/(L$2^2-'定数表'!$F56)+'定数表'!$D56*L$2^2/(L$2^2-'定数表'!$G56)+'定数表'!$E56*L$2^2/(L$2^2-'定数表'!$H56)+1)</f>
        <v>1.6740173246374246</v>
      </c>
    </row>
    <row r="57" spans="1:12" ht="13.5">
      <c r="A57" s="2">
        <v>55</v>
      </c>
      <c r="B57" s="2" t="s">
        <v>60</v>
      </c>
      <c r="C57" s="3">
        <f>SQRT('定数表'!$C57*C$2^2/(C$2^2-'定数表'!$F57)+'定数表'!$D57*C$2^2/(C$2^2-'定数表'!$G57)+'定数表'!$E57*C$2^2/(C$2^2-'定数表'!$H57)+1)</f>
        <v>1.7033267263416383</v>
      </c>
      <c r="D57" s="3">
        <f>SQRT('定数表'!$C57*D$2^2/(D$2^2-'定数表'!$F57)+'定数表'!$D57*D$2^2/(D$2^2-'定数表'!$G57)+'定数表'!$E57*D$2^2/(D$2^2-'定数表'!$H57)+1)</f>
        <v>1.7010017580724783</v>
      </c>
      <c r="E57" s="3">
        <f>SQRT('定数表'!$C57*E$2^2/(E$2^2-'定数表'!$F57)+'定数表'!$D57*E$2^2/(E$2^2-'定数表'!$G57)+'定数表'!$E57*E$2^2/(E$2^2-'定数表'!$H57)+1)</f>
        <v>1.698948032210523</v>
      </c>
      <c r="F57" s="3">
        <f>SQRT('定数表'!$C57*F$2^2/(F$2^2-'定数表'!$F57)+'定数表'!$D57*F$2^2/(F$2^2-'定数表'!$G57)+'定数表'!$E57*F$2^2/(F$2^2-'定数表'!$H57)+1)</f>
        <v>1.69712197347216</v>
      </c>
      <c r="G57" s="3">
        <f>SQRT('定数表'!$C57*G$2^2/(G$2^2-'定数表'!$F57)+'定数表'!$D57*G$2^2/(G$2^2-'定数表'!$G57)+'定数表'!$E57*G$2^2/(G$2^2-'定数表'!$H57)+1)</f>
        <v>1.695488441177565</v>
      </c>
      <c r="H57" s="3">
        <f>SQRT('定数表'!$C57*H$2^2/(H$2^2-'定数表'!$F57)+'定数表'!$D57*H$2^2/(H$2^2-'定数表'!$G57)+'定数表'!$E57*H$2^2/(H$2^2-'定数表'!$H57)+1)</f>
        <v>1.6940188197225152</v>
      </c>
      <c r="I57" s="3">
        <f>SQRT('定数表'!$C57*I$2^2/(I$2^2-'定数表'!$F57)+'定数表'!$D57*I$2^2/(I$2^2-'定数表'!$G57)+'定数表'!$E57*I$2^2/(I$2^2-'定数表'!$H57)+1)</f>
        <v>1.6926896002369929</v>
      </c>
      <c r="J57" s="3">
        <f>SQRT('定数表'!$C57*J$2^2/(J$2^2-'定数表'!$F57)+'定数表'!$D57*J$2^2/(J$2^2-'定数表'!$G57)+'定数表'!$E57*J$2^2/(J$2^2-'定数表'!$H57)+1)</f>
        <v>1.6914813128657245</v>
      </c>
      <c r="K57" s="3">
        <f>SQRT('定数表'!$C57*K$2^2/(K$2^2-'定数表'!$F57)+'定数表'!$D57*K$2^2/(K$2^2-'定数表'!$G57)+'定数表'!$E57*K$2^2/(K$2^2-'定数表'!$H57)+1)</f>
        <v>1.6903777131451319</v>
      </c>
      <c r="L57" s="3">
        <f>SQRT('定数表'!$C57*L$2^2/(L$2^2-'定数表'!$F57)+'定数表'!$D57*L$2^2/(L$2^2-'定数表'!$G57)+'定数表'!$E57*L$2^2/(L$2^2-'定数表'!$H57)+1)</f>
        <v>1.6893651550738351</v>
      </c>
    </row>
    <row r="58" spans="1:12" ht="13.5">
      <c r="A58" s="2">
        <v>56</v>
      </c>
      <c r="B58" s="2" t="s">
        <v>61</v>
      </c>
      <c r="C58" s="3">
        <f>SQRT('定数表'!$C58*C$2^2/(C$2^2-'定数表'!$F58)+'定数表'!$D58*C$2^2/(C$2^2-'定数表'!$G58)+'定数表'!$E58*C$2^2/(C$2^2-'定数表'!$H58)+1)</f>
        <v>1.706234532022462</v>
      </c>
      <c r="D58" s="3">
        <f>SQRT('定数表'!$C58*D$2^2/(D$2^2-'定数表'!$F58)+'定数表'!$D58*D$2^2/(D$2^2-'定数表'!$G58)+'定数表'!$E58*D$2^2/(D$2^2-'定数表'!$H58)+1)</f>
        <v>1.704007433589409</v>
      </c>
      <c r="E58" s="3">
        <f>SQRT('定数表'!$C58*E$2^2/(E$2^2-'定数表'!$F58)+'定数表'!$D58*E$2^2/(E$2^2-'定数表'!$G58)+'定数表'!$E58*E$2^2/(E$2^2-'定数表'!$H58)+1)</f>
        <v>1.7020374130271583</v>
      </c>
      <c r="F58" s="3">
        <f>SQRT('定数表'!$C58*F$2^2/(F$2^2-'定数表'!$F58)+'定数表'!$D58*F$2^2/(F$2^2-'定数表'!$G58)+'定数表'!$E58*F$2^2/(F$2^2-'定数表'!$H58)+1)</f>
        <v>1.7002833485920397</v>
      </c>
      <c r="G58" s="3">
        <f>SQRT('定数表'!$C58*G$2^2/(G$2^2-'定数表'!$F58)+'定数表'!$D58*G$2^2/(G$2^2-'定数表'!$G58)+'定数表'!$E58*G$2^2/(G$2^2-'定数表'!$H58)+1)</f>
        <v>1.698712018361048</v>
      </c>
      <c r="H58" s="3">
        <f>SQRT('定数表'!$C58*H$2^2/(H$2^2-'定数表'!$F58)+'定数表'!$D58*H$2^2/(H$2^2-'定数表'!$G58)+'定数表'!$E58*H$2^2/(H$2^2-'定数表'!$H58)+1)</f>
        <v>1.6972963277897608</v>
      </c>
      <c r="I58" s="3">
        <f>SQRT('定数表'!$C58*I$2^2/(I$2^2-'定数表'!$F58)+'定数表'!$D58*I$2^2/(I$2^2-'定数表'!$G58)+'定数表'!$E58*I$2^2/(I$2^2-'定数表'!$H58)+1)</f>
        <v>1.696013988488783</v>
      </c>
      <c r="J58" s="3">
        <f>SQRT('定数表'!$C58*J$2^2/(J$2^2-'定数表'!$F58)+'定数表'!$D58*J$2^2/(J$2^2-'定数表'!$G58)+'定数表'!$E58*J$2^2/(J$2^2-'定数表'!$H58)+1)</f>
        <v>1.6948465205825676</v>
      </c>
      <c r="K58" s="3">
        <f>SQRT('定数表'!$C58*K$2^2/(K$2^2-'定数表'!$F58)+'定数表'!$D58*K$2^2/(K$2^2-'定数表'!$G58)+'定数表'!$E58*K$2^2/(K$2^2-'定数表'!$H58)+1)</f>
        <v>1.69377849049873</v>
      </c>
      <c r="L58" s="3">
        <f>SQRT('定数表'!$C58*L$2^2/(L$2^2-'定数表'!$F58)+'定数表'!$D58*L$2^2/(L$2^2-'定数表'!$G58)+'定数表'!$E58*L$2^2/(L$2^2-'定数表'!$H58)+1)</f>
        <v>1.6927969223273314</v>
      </c>
    </row>
    <row r="59" spans="1:12" ht="13.5">
      <c r="A59" s="2">
        <v>57</v>
      </c>
      <c r="B59" s="2" t="s">
        <v>62</v>
      </c>
      <c r="C59" s="3">
        <f>SQRT('定数表'!$C59*C$2^2/(C$2^2-'定数表'!$F59)+'定数表'!$D59*C$2^2/(C$2^2-'定数表'!$G59)+'定数表'!$E59*C$2^2/(C$2^2-'定数表'!$H59)+1)</f>
        <v>1.7391948867676483</v>
      </c>
      <c r="D59" s="3">
        <f>SQRT('定数表'!$C59*D$2^2/(D$2^2-'定数表'!$F59)+'定数表'!$D59*D$2^2/(D$2^2-'定数表'!$G59)+'定数表'!$E59*D$2^2/(D$2^2-'定数表'!$H59)+1)</f>
        <v>1.7368242203721294</v>
      </c>
      <c r="E59" s="3">
        <f>SQRT('定数表'!$C59*E$2^2/(E$2^2-'定数表'!$F59)+'定数表'!$D59*E$2^2/(E$2^2-'定数表'!$G59)+'定数表'!$E59*E$2^2/(E$2^2-'定数表'!$H59)+1)</f>
        <v>1.7347279561109874</v>
      </c>
      <c r="F59" s="3">
        <f>SQRT('定数表'!$C59*F$2^2/(F$2^2-'定数表'!$F59)+'定数表'!$D59*F$2^2/(F$2^2-'定数表'!$G59)+'定数表'!$E59*F$2^2/(F$2^2-'定数表'!$H59)+1)</f>
        <v>1.732862256661981</v>
      </c>
      <c r="G59" s="3">
        <f>SQRT('定数表'!$C59*G$2^2/(G$2^2-'定数表'!$F59)+'定数表'!$D59*G$2^2/(G$2^2-'定数表'!$G59)+'定数表'!$E59*G$2^2/(G$2^2-'定数表'!$H59)+1)</f>
        <v>1.7311916976944532</v>
      </c>
      <c r="H59" s="3">
        <f>SQRT('定数表'!$C59*H$2^2/(H$2^2-'定数表'!$F59)+'定数表'!$D59*H$2^2/(H$2^2-'定数表'!$G59)+'定数表'!$E59*H$2^2/(H$2^2-'定数表'!$H59)+1)</f>
        <v>1.7296873832241064</v>
      </c>
      <c r="I59" s="3">
        <f>SQRT('定数表'!$C59*I$2^2/(I$2^2-'定数表'!$F59)+'定数表'!$D59*I$2^2/(I$2^2-'定数表'!$G59)+'定数表'!$E59*I$2^2/(I$2^2-'定数表'!$H59)+1)</f>
        <v>1.7283255397520296</v>
      </c>
      <c r="J59" s="3">
        <f>SQRT('定数表'!$C59*J$2^2/(J$2^2-'定数表'!$F59)+'定数表'!$D59*J$2^2/(J$2^2-'定数表'!$G59)+'定数表'!$E59*J$2^2/(J$2^2-'定数表'!$H59)+1)</f>
        <v>1.7270864541030493</v>
      </c>
      <c r="K59" s="3">
        <f>SQRT('定数表'!$C59*K$2^2/(K$2^2-'定数表'!$F59)+'定数表'!$D59*K$2^2/(K$2^2-'定数表'!$G59)+'定数表'!$E59*K$2^2/(K$2^2-'定数表'!$H59)+1)</f>
        <v>1.7259536615408453</v>
      </c>
      <c r="L59" s="3">
        <f>SQRT('定数表'!$C59*L$2^2/(L$2^2-'定数表'!$F59)+'定数表'!$D59*L$2^2/(L$2^2-'定数表'!$G59)+'定数表'!$E59*L$2^2/(L$2^2-'定数表'!$H59)+1)</f>
        <v>1.7249133185263907</v>
      </c>
    </row>
    <row r="60" spans="1:12" ht="13.5">
      <c r="A60" s="2">
        <v>58</v>
      </c>
      <c r="B60" s="2" t="s">
        <v>63</v>
      </c>
      <c r="C60" s="3">
        <f>SQRT('定数表'!$C60*C$2^2/(C$2^2-'定数表'!$F60)+'定数表'!$D60*C$2^2/(C$2^2-'定数表'!$G60)+'定数表'!$E60*C$2^2/(C$2^2-'定数表'!$H60)+1)</f>
        <v>1.659739245936197</v>
      </c>
      <c r="D60" s="3">
        <f>SQRT('定数表'!$C60*D$2^2/(D$2^2-'定数表'!$F60)+'定数表'!$D60*D$2^2/(D$2^2-'定数表'!$G60)+'定数表'!$E60*D$2^2/(D$2^2-'定数表'!$H60)+1)</f>
        <v>1.657669234938049</v>
      </c>
      <c r="E60" s="3">
        <f>SQRT('定数表'!$C60*E$2^2/(E$2^2-'定数表'!$F60)+'定数表'!$D60*E$2^2/(E$2^2-'定数表'!$G60)+'定数表'!$E60*E$2^2/(E$2^2-'定数表'!$H60)+1)</f>
        <v>1.6558411861658493</v>
      </c>
      <c r="F60" s="3">
        <f>SQRT('定数表'!$C60*F$2^2/(F$2^2-'定数表'!$F60)+'定数表'!$D60*F$2^2/(F$2^2-'定数表'!$G60)+'定数表'!$E60*F$2^2/(F$2^2-'定数表'!$H60)+1)</f>
        <v>1.6542162531428422</v>
      </c>
      <c r="G60" s="3">
        <f>SQRT('定数表'!$C60*G$2^2/(G$2^2-'定数表'!$F60)+'定数表'!$D60*G$2^2/(G$2^2-'定数表'!$G60)+'定数表'!$E60*G$2^2/(G$2^2-'定数表'!$H60)+1)</f>
        <v>1.6527631253117634</v>
      </c>
      <c r="H60" s="3">
        <f>SQRT('定数表'!$C60*H$2^2/(H$2^2-'定数表'!$F60)+'定数表'!$D60*H$2^2/(H$2^2-'定数表'!$G60)+'定数表'!$E60*H$2^2/(H$2^2-'定数表'!$H60)+1)</f>
        <v>1.6514563141146719</v>
      </c>
      <c r="I60" s="3">
        <f>SQRT('定数表'!$C60*I$2^2/(I$2^2-'定数表'!$F60)+'定数表'!$D60*I$2^2/(I$2^2-'定数表'!$G60)+'定数表'!$E60*I$2^2/(I$2^2-'定数表'!$H60)+1)</f>
        <v>1.6502748831329004</v>
      </c>
      <c r="J60" s="3">
        <f>SQRT('定数表'!$C60*J$2^2/(J$2^2-'定数表'!$F60)+'定数表'!$D60*J$2^2/(J$2^2-'定数表'!$G60)+'定数表'!$E60*J$2^2/(J$2^2-'定数表'!$H60)+1)</f>
        <v>1.6492014939449946</v>
      </c>
      <c r="K60" s="3">
        <f>SQRT('定数表'!$C60*K$2^2/(K$2^2-'定数表'!$F60)+'定数表'!$D60*K$2^2/(K$2^2-'定数表'!$G60)+'定数表'!$E60*K$2^2/(K$2^2-'定数表'!$H60)+1)</f>
        <v>1.6482216800773006</v>
      </c>
      <c r="L60" s="3">
        <f>SQRT('定数表'!$C60*L$2^2/(L$2^2-'定数表'!$F60)+'定数表'!$D60*L$2^2/(L$2^2-'定数表'!$G60)+'定数表'!$E60*L$2^2/(L$2^2-'定数表'!$H60)+1)</f>
        <v>1.6473232881388182</v>
      </c>
    </row>
    <row r="61" spans="1:12" ht="13.5">
      <c r="A61" s="2">
        <v>59</v>
      </c>
      <c r="B61" s="2" t="s">
        <v>64</v>
      </c>
      <c r="C61" s="3">
        <f>SQRT('定数表'!$C61*C$2^2/(C$2^2-'定数表'!$F61)+'定数表'!$D61*C$2^2/(C$2^2-'定数表'!$G61)+'定数表'!$E61*C$2^2/(C$2^2-'定数表'!$H61)+1)</f>
        <v>1.6880168878228925</v>
      </c>
      <c r="D61" s="3">
        <f>SQRT('定数表'!$C61*D$2^2/(D$2^2-'定数表'!$F61)+'定数表'!$D61*D$2^2/(D$2^2-'定数表'!$G61)+'定数表'!$E61*D$2^2/(D$2^2-'定数表'!$H61)+1)</f>
        <v>1.6856088633770867</v>
      </c>
      <c r="E61" s="3">
        <f>SQRT('定数表'!$C61*E$2^2/(E$2^2-'定数表'!$F61)+'定数表'!$D61*E$2^2/(E$2^2-'定数表'!$G61)+'定数表'!$E61*E$2^2/(E$2^2-'定数表'!$H61)+1)</f>
        <v>1.6834883575658979</v>
      </c>
      <c r="F61" s="3">
        <f>SQRT('定数表'!$C61*F$2^2/(F$2^2-'定数表'!$F61)+'定数表'!$D61*F$2^2/(F$2^2-'定数表'!$G61)+'定数表'!$E61*F$2^2/(F$2^2-'定数表'!$H61)+1)</f>
        <v>1.6816084464812613</v>
      </c>
      <c r="G61" s="3">
        <f>SQRT('定数表'!$C61*G$2^2/(G$2^2-'定数表'!$F61)+'定数表'!$D61*G$2^2/(G$2^2-'定数表'!$G61)+'定数表'!$E61*G$2^2/(G$2^2-'定数表'!$H61)+1)</f>
        <v>1.6799315092357159</v>
      </c>
      <c r="H61" s="3">
        <f>SQRT('定数表'!$C61*H$2^2/(H$2^2-'定数表'!$F61)+'定数表'!$D61*H$2^2/(H$2^2-'定数表'!$G61)+'定数表'!$E61*H$2^2/(H$2^2-'定数表'!$H61)+1)</f>
        <v>1.6784270589666883</v>
      </c>
      <c r="I61" s="3">
        <f>SQRT('定数表'!$C61*I$2^2/(I$2^2-'定数表'!$F61)+'定数表'!$D61*I$2^2/(I$2^2-'定数表'!$G61)+'定数表'!$E61*I$2^2/(I$2^2-'定数表'!$H61)+1)</f>
        <v>1.6770701514881703</v>
      </c>
      <c r="J61" s="3">
        <f>SQRT('定数表'!$C61*J$2^2/(J$2^2-'定数表'!$F61)+'定数表'!$D61*J$2^2/(J$2^2-'定数表'!$G61)+'定数表'!$E61*J$2^2/(J$2^2-'定数表'!$H61)+1)</f>
        <v>1.6758401995986303</v>
      </c>
      <c r="K61" s="3">
        <f>SQRT('定数表'!$C61*K$2^2/(K$2^2-'定数表'!$F61)+'定数表'!$D61*K$2^2/(K$2^2-'定数表'!$G61)+'定数表'!$E61*K$2^2/(K$2^2-'定数表'!$H61)+1)</f>
        <v>1.6747200773626234</v>
      </c>
      <c r="L61" s="3">
        <f>SQRT('定数表'!$C61*L$2^2/(L$2^2-'定数表'!$F61)+'定数表'!$D61*L$2^2/(L$2^2-'定数表'!$G61)+'定数表'!$E61*L$2^2/(L$2^2-'定数表'!$H61)+1)</f>
        <v>1.6736954349875792</v>
      </c>
    </row>
    <row r="62" spans="1:12" ht="13.5">
      <c r="A62" s="2">
        <v>60</v>
      </c>
      <c r="B62" s="2" t="s">
        <v>65</v>
      </c>
      <c r="C62" s="3">
        <f>SQRT('定数表'!$C62*C$2^2/(C$2^2-'定数表'!$F62)+'定数表'!$D62*C$2^2/(C$2^2-'定数表'!$G62)+'定数表'!$E62*C$2^2/(C$2^2-'定数表'!$H62)+1)</f>
        <v>1.7038297763880763</v>
      </c>
      <c r="D62" s="3">
        <f>SQRT('定数表'!$C62*D$2^2/(D$2^2-'定数表'!$F62)+'定数表'!$D62*D$2^2/(D$2^2-'定数表'!$G62)+'定数表'!$E62*D$2^2/(D$2^2-'定数表'!$H62)+1)</f>
        <v>1.7013718123529173</v>
      </c>
      <c r="E62" s="3">
        <f>SQRT('定数表'!$C62*E$2^2/(E$2^2-'定数表'!$F62)+'定数表'!$D62*E$2^2/(E$2^2-'定数表'!$G62)+'定数表'!$E62*E$2^2/(E$2^2-'定数表'!$H62)+1)</f>
        <v>1.6992062087702744</v>
      </c>
      <c r="F62" s="3">
        <f>SQRT('定数表'!$C62*F$2^2/(F$2^2-'定数表'!$F62)+'定数表'!$D62*F$2^2/(F$2^2-'定数表'!$G62)+'定数表'!$E62*F$2^2/(F$2^2-'定数表'!$H62)+1)</f>
        <v>1.697285775141272</v>
      </c>
      <c r="G62" s="3">
        <f>SQRT('定数表'!$C62*G$2^2/(G$2^2-'定数表'!$F62)+'定数表'!$D62*G$2^2/(G$2^2-'定数表'!$G62)+'定数表'!$E62*G$2^2/(G$2^2-'定数表'!$H62)+1)</f>
        <v>1.6955725290102845</v>
      </c>
      <c r="H62" s="3">
        <f>SQRT('定数表'!$C62*H$2^2/(H$2^2-'定数表'!$F62)+'定数表'!$D62*H$2^2/(H$2^2-'定数表'!$G62)+'定数表'!$E62*H$2^2/(H$2^2-'定数表'!$H62)+1)</f>
        <v>1.6940355953516204</v>
      </c>
      <c r="I62" s="3">
        <f>SQRT('定数表'!$C62*I$2^2/(I$2^2-'定数表'!$F62)+'定数表'!$D62*I$2^2/(I$2^2-'定数表'!$G62)+'定数表'!$E62*I$2^2/(I$2^2-'定数表'!$H62)+1)</f>
        <v>1.6926496501449027</v>
      </c>
      <c r="J62" s="3">
        <f>SQRT('定数表'!$C62*J$2^2/(J$2^2-'定数表'!$F62)+'定数表'!$D62*J$2^2/(J$2^2-'定数表'!$G62)+'定数表'!$E62*J$2^2/(J$2^2-'定数表'!$H62)+1)</f>
        <v>1.6913937514058586</v>
      </c>
      <c r="K62" s="3">
        <f>SQRT('定数表'!$C62*K$2^2/(K$2^2-'定数表'!$F62)+'定数表'!$D62*K$2^2/(K$2^2-'定数表'!$G62)+'定数表'!$E62*K$2^2/(K$2^2-'定数表'!$H62)+1)</f>
        <v>1.6902504503220712</v>
      </c>
      <c r="L62" s="3">
        <f>SQRT('定数表'!$C62*L$2^2/(L$2^2-'定数表'!$F62)+'定数表'!$D62*L$2^2/(L$2^2-'定数表'!$G62)+'定数表'!$E62*L$2^2/(L$2^2-'定数表'!$H62)+1)</f>
        <v>1.6892051077179364</v>
      </c>
    </row>
    <row r="63" spans="1:12" ht="13.5">
      <c r="A63" s="2">
        <v>61</v>
      </c>
      <c r="B63" s="2" t="s">
        <v>66</v>
      </c>
      <c r="C63" s="3">
        <f>SQRT('定数表'!$C63*C$2^2/(C$2^2-'定数表'!$F63)+'定数表'!$D63*C$2^2/(C$2^2-'定数表'!$G63)+'定数表'!$E63*C$2^2/(C$2^2-'定数表'!$H63)+1)</f>
        <v>1.744755716643745</v>
      </c>
      <c r="D63" s="3">
        <f>SQRT('定数表'!$C63*D$2^2/(D$2^2-'定数表'!$F63)+'定数表'!$D63*D$2^2/(D$2^2-'定数表'!$G63)+'定数表'!$E63*D$2^2/(D$2^2-'定数表'!$H63)+1)</f>
        <v>1.7422074729953325</v>
      </c>
      <c r="E63" s="3">
        <f>SQRT('定数表'!$C63*E$2^2/(E$2^2-'定数表'!$F63)+'定数表'!$D63*E$2^2/(E$2^2-'定数表'!$G63)+'定数表'!$E63*E$2^2/(E$2^2-'定数表'!$H63)+1)</f>
        <v>1.7399576745336218</v>
      </c>
      <c r="F63" s="3">
        <f>SQRT('定数表'!$C63*F$2^2/(F$2^2-'定数表'!$F63)+'定数表'!$D63*F$2^2/(F$2^2-'定数表'!$G63)+'定数表'!$E63*F$2^2/(F$2^2-'定数表'!$H63)+1)</f>
        <v>1.7379582947130199</v>
      </c>
      <c r="G63" s="3">
        <f>SQRT('定数表'!$C63*G$2^2/(G$2^2-'定数表'!$F63)+'定数表'!$D63*G$2^2/(G$2^2-'定数表'!$G63)+'定数表'!$E63*G$2^2/(G$2^2-'定数表'!$H63)+1)</f>
        <v>1.7361706287319225</v>
      </c>
      <c r="H63" s="3">
        <f>SQRT('定数表'!$C63*H$2^2/(H$2^2-'定数表'!$F63)+'定数表'!$D63*H$2^2/(H$2^2-'定数表'!$G63)+'定数表'!$E63*H$2^2/(H$2^2-'定数表'!$H63)+1)</f>
        <v>1.7345631763826943</v>
      </c>
      <c r="I63" s="3">
        <f>SQRT('定数表'!$C63*I$2^2/(I$2^2-'定数表'!$F63)+'定数表'!$D63*I$2^2/(I$2^2-'定数表'!$G63)+'定数表'!$E63*I$2^2/(I$2^2-'定数表'!$H63)+1)</f>
        <v>1.7331100714775265</v>
      </c>
      <c r="J63" s="3">
        <f>SQRT('定数表'!$C63*J$2^2/(J$2^2-'定数表'!$F63)+'定数表'!$D63*J$2^2/(J$2^2-'定数表'!$G63)+'定数表'!$E63*J$2^2/(J$2^2-'定数表'!$H63)+1)</f>
        <v>1.7317899008052575</v>
      </c>
      <c r="K63" s="3">
        <f>SQRT('定数表'!$C63*K$2^2/(K$2^2-'定数表'!$F63)+'定数表'!$D63*K$2^2/(K$2^2-'定数表'!$G63)+'定数表'!$E63*K$2^2/(K$2^2-'定数表'!$H63)+1)</f>
        <v>1.730584804991033</v>
      </c>
      <c r="L63" s="3">
        <f>SQRT('定数表'!$C63*L$2^2/(L$2^2-'定数表'!$F63)+'定数表'!$D63*L$2^2/(L$2^2-'定数表'!$G63)+'定数表'!$E63*L$2^2/(L$2^2-'定数表'!$H63)+1)</f>
        <v>1.7294797862318296</v>
      </c>
    </row>
    <row r="64" spans="1:12" ht="13.5">
      <c r="A64" s="2">
        <v>62</v>
      </c>
      <c r="B64" s="2" t="s">
        <v>67</v>
      </c>
      <c r="C64" s="3">
        <f>SQRT('定数表'!$C64*C$2^2/(C$2^2-'定数表'!$F64)+'定数表'!$D64*C$2^2/(C$2^2-'定数表'!$G64)+'定数表'!$E64*C$2^2/(C$2^2-'定数表'!$H64)+1)</f>
        <v>1.7516081050396546</v>
      </c>
      <c r="D64" s="3">
        <f>SQRT('定数表'!$C64*D$2^2/(D$2^2-'定数表'!$F64)+'定数表'!$D64*D$2^2/(D$2^2-'定数表'!$G64)+'定数表'!$E64*D$2^2/(D$2^2-'定数表'!$H64)+1)</f>
        <v>1.7490987291154412</v>
      </c>
      <c r="E64" s="3">
        <f>SQRT('定数表'!$C64*E$2^2/(E$2^2-'定数表'!$F64)+'定数表'!$D64*E$2^2/(E$2^2-'定数表'!$G64)+'定数表'!$E64*E$2^2/(E$2^2-'定数表'!$H64)+1)</f>
        <v>1.7468816539385617</v>
      </c>
      <c r="F64" s="3">
        <f>SQRT('定数表'!$C64*F$2^2/(F$2^2-'定数表'!$F64)+'定数表'!$D64*F$2^2/(F$2^2-'定数表'!$G64)+'定数表'!$E64*F$2^2/(F$2^2-'定数表'!$H64)+1)</f>
        <v>1.7449099658535216</v>
      </c>
      <c r="G64" s="3">
        <f>SQRT('定数表'!$C64*G$2^2/(G$2^2-'定数表'!$F64)+'定数表'!$D64*G$2^2/(G$2^2-'定数表'!$G64)+'定数表'!$E64*G$2^2/(G$2^2-'定数表'!$H64)+1)</f>
        <v>1.7431458220529106</v>
      </c>
      <c r="H64" s="3">
        <f>SQRT('定数表'!$C64*H$2^2/(H$2^2-'定数表'!$F64)+'定数表'!$D64*H$2^2/(H$2^2-'定数表'!$G64)+'定数表'!$E64*H$2^2/(H$2^2-'定数表'!$H64)+1)</f>
        <v>1.7415583990216803</v>
      </c>
      <c r="I64" s="3">
        <f>SQRT('定数表'!$C64*I$2^2/(I$2^2-'定数表'!$F64)+'定数表'!$D64*I$2^2/(I$2^2-'定数表'!$G64)+'定数表'!$E64*I$2^2/(I$2^2-'定数表'!$H64)+1)</f>
        <v>1.740122368255061</v>
      </c>
      <c r="J64" s="3">
        <f>SQRT('定数表'!$C64*J$2^2/(J$2^2-'定数表'!$F64)+'定数表'!$D64*J$2^2/(J$2^2-'定数表'!$G64)+'定数表'!$E64*J$2^2/(J$2^2-'定数表'!$H64)+1)</f>
        <v>1.738816748461286</v>
      </c>
      <c r="K64" s="3">
        <f>SQRT('定数表'!$C64*K$2^2/(K$2^2-'定数表'!$F64)+'定数表'!$D64*K$2^2/(K$2^2-'定数表'!$G64)+'定数表'!$E64*K$2^2/(K$2^2-'定数表'!$H64)+1)</f>
        <v>1.7376240306788382</v>
      </c>
      <c r="L64" s="3">
        <f>SQRT('定数表'!$C64*L$2^2/(L$2^2-'定数表'!$F64)+'定数表'!$D64*L$2^2/(L$2^2-'定数表'!$G64)+'定数表'!$E64*L$2^2/(L$2^2-'定数表'!$H64)+1)</f>
        <v>1.736529503968252</v>
      </c>
    </row>
    <row r="65" spans="1:12" ht="13.5">
      <c r="A65" s="2">
        <v>63</v>
      </c>
      <c r="B65" s="2" t="s">
        <v>68</v>
      </c>
      <c r="C65" s="3">
        <f>SQRT('定数表'!$C65*C$2^2/(C$2^2-'定数表'!$F65)+'定数表'!$D65*C$2^2/(C$2^2-'定数表'!$G65)+'定数表'!$E65*C$2^2/(C$2^2-'定数表'!$H65)+1)</f>
        <v>1.7566319057103545</v>
      </c>
      <c r="D65" s="3">
        <f>SQRT('定数表'!$C65*D$2^2/(D$2^2-'定数表'!$F65)+'定数表'!$D65*D$2^2/(D$2^2-'定数表'!$G65)+'定数表'!$E65*D$2^2/(D$2^2-'定数表'!$H65)+1)</f>
        <v>1.7536057373145288</v>
      </c>
      <c r="E65" s="3">
        <f>SQRT('定数表'!$C65*E$2^2/(E$2^2-'定数表'!$F65)+'定数表'!$D65*E$2^2/(E$2^2-'定数表'!$G65)+'定数表'!$E65*E$2^2/(E$2^2-'定数表'!$H65)+1)</f>
        <v>1.7509505370574565</v>
      </c>
      <c r="F65" s="3">
        <f>SQRT('定数表'!$C65*F$2^2/(F$2^2-'定数表'!$F65)+'定数表'!$D65*F$2^2/(F$2^2-'定数表'!$G65)+'定数表'!$E65*F$2^2/(F$2^2-'定数表'!$H65)+1)</f>
        <v>1.748604413361341</v>
      </c>
      <c r="G65" s="3">
        <f>SQRT('定数表'!$C65*G$2^2/(G$2^2-'定数表'!$F65)+'定数表'!$D65*G$2^2/(G$2^2-'定数表'!$G65)+'定数表'!$E65*G$2^2/(G$2^2-'定数表'!$H65)+1)</f>
        <v>1.7465181061536825</v>
      </c>
      <c r="H65" s="3">
        <f>SQRT('定数表'!$C65*H$2^2/(H$2^2-'定数表'!$F65)+'定数表'!$D65*H$2^2/(H$2^2-'定数表'!$G65)+'定数表'!$E65*H$2^2/(H$2^2-'定数表'!$H65)+1)</f>
        <v>1.7446519417340525</v>
      </c>
      <c r="I65" s="3">
        <f>SQRT('定数表'!$C65*I$2^2/(I$2^2-'定数表'!$F65)+'定数表'!$D65*I$2^2/(I$2^2-'定数表'!$G65)+'定数表'!$E65*I$2^2/(I$2^2-'定数表'!$H65)+1)</f>
        <v>1.7429736293283922</v>
      </c>
      <c r="J65" s="3">
        <f>SQRT('定数表'!$C65*J$2^2/(J$2^2-'定数表'!$F65)+'定数表'!$D65*J$2^2/(J$2^2-'定数表'!$G65)+'定数表'!$E65*J$2^2/(J$2^2-'定数表'!$H65)+1)</f>
        <v>1.7414566384741605</v>
      </c>
      <c r="K65" s="3">
        <f>SQRT('定数表'!$C65*K$2^2/(K$2^2-'定数表'!$F65)+'定数表'!$D65*K$2^2/(K$2^2-'定数表'!$G65)+'定数表'!$E65*K$2^2/(K$2^2-'定数表'!$H65)+1)</f>
        <v>1.7400789854596386</v>
      </c>
      <c r="L65" s="3">
        <f>SQRT('定数表'!$C65*L$2^2/(L$2^2-'定数表'!$F65)+'定数表'!$D65*L$2^2/(L$2^2-'定数表'!$G65)+'定数表'!$E65*L$2^2/(L$2^2-'定数表'!$H65)+1)</f>
        <v>1.7388223130682416</v>
      </c>
    </row>
    <row r="66" spans="1:12" ht="13.5">
      <c r="A66" s="2">
        <v>64</v>
      </c>
      <c r="B66" s="2" t="s">
        <v>69</v>
      </c>
      <c r="C66" s="3">
        <f>SQRT('定数表'!$C66*C$2^2/(C$2^2-'定数表'!$F66)+'定数表'!$D66*C$2^2/(C$2^2-'定数表'!$G66)+'定数表'!$E66*C$2^2/(C$2^2-'定数表'!$H66)+1)</f>
        <v>1.7283579594263334</v>
      </c>
      <c r="D66" s="3">
        <f>SQRT('定数表'!$C66*D$2^2/(D$2^2-'定数表'!$F66)+'定数表'!$D66*D$2^2/(D$2^2-'定数表'!$G66)+'定数表'!$E66*D$2^2/(D$2^2-'定数表'!$H66)+1)</f>
        <v>1.7256473150784075</v>
      </c>
      <c r="E66" s="3">
        <f>SQRT('定数表'!$C66*E$2^2/(E$2^2-'定数表'!$F66)+'定数表'!$D66*E$2^2/(E$2^2-'定数表'!$G66)+'定数表'!$E66*E$2^2/(E$2^2-'定数表'!$H66)+1)</f>
        <v>1.7232645185270516</v>
      </c>
      <c r="F66" s="3">
        <f>SQRT('定数表'!$C66*F$2^2/(F$2^2-'定数表'!$F66)+'定数表'!$D66*F$2^2/(F$2^2-'定数表'!$G66)+'定数表'!$E66*F$2^2/(F$2^2-'定数表'!$H66)+1)</f>
        <v>1.7211555892598738</v>
      </c>
      <c r="G66" s="3">
        <f>SQRT('定数表'!$C66*G$2^2/(G$2^2-'定数表'!$F66)+'定数表'!$D66*G$2^2/(G$2^2-'定数表'!$G66)+'定数表'!$E66*G$2^2/(G$2^2-'定数表'!$H66)+1)</f>
        <v>1.7192773740261027</v>
      </c>
      <c r="H66" s="3">
        <f>SQRT('定数表'!$C66*H$2^2/(H$2^2-'定数表'!$F66)+'定数表'!$D66*H$2^2/(H$2^2-'定数表'!$G66)+'定数表'!$E66*H$2^2/(H$2^2-'定数表'!$H66)+1)</f>
        <v>1.7175949897317886</v>
      </c>
      <c r="I66" s="3">
        <f>SQRT('定数表'!$C66*I$2^2/(I$2^2-'定数表'!$F66)+'定数表'!$D66*I$2^2/(I$2^2-'定数表'!$G66)+'定数表'!$E66*I$2^2/(I$2^2-'定数表'!$H66)+1)</f>
        <v>1.7160799568223362</v>
      </c>
      <c r="J66" s="3">
        <f>SQRT('定数表'!$C66*J$2^2/(J$2^2-'定数表'!$F66)+'定数表'!$D66*J$2^2/(J$2^2-'定数表'!$G66)+'定数表'!$E66*J$2^2/(J$2^2-'定数表'!$H66)+1)</f>
        <v>1.7147088145728908</v>
      </c>
      <c r="K66" s="3">
        <f>SQRT('定数表'!$C66*K$2^2/(K$2^2-'定数表'!$F66)+'定数表'!$D66*K$2^2/(K$2^2-'定数表'!$G66)+'定数表'!$E66*K$2^2/(K$2^2-'定数表'!$H66)+1)</f>
        <v>1.7134620790108341</v>
      </c>
      <c r="L66" s="3">
        <f>SQRT('定数表'!$C66*L$2^2/(L$2^2-'定数表'!$F66)+'定数表'!$D66*L$2^2/(L$2^2-'定数表'!$G66)+'定数表'!$E66*L$2^2/(L$2^2-'定数表'!$H66)+1)</f>
        <v>1.712323448508464</v>
      </c>
    </row>
    <row r="67" spans="1:12" ht="13.5">
      <c r="A67" s="2">
        <v>65</v>
      </c>
      <c r="B67" s="2" t="s">
        <v>120</v>
      </c>
      <c r="C67" s="3">
        <f>SQRT('定数表'!$C67*C$2^2/(C$2^2-'定数表'!$F67)+'定数表'!$D67*C$2^2/(C$2^2-'定数表'!$G67)+'定数表'!$E67*C$2^2/(C$2^2-'定数表'!$H67)+1)</f>
        <v>1.7657909014210589</v>
      </c>
      <c r="D67" s="3">
        <f>SQRT('定数表'!$C67*D$2^2/(D$2^2-'定数表'!$F67)+'定数表'!$D67*D$2^2/(D$2^2-'定数表'!$G67)+'定数表'!$E67*D$2^2/(D$2^2-'定数表'!$H67)+1)</f>
        <v>1.7618353967786409</v>
      </c>
      <c r="E67" s="3">
        <f>SQRT('定数表'!$C67*E$2^2/(E$2^2-'定数表'!$F67)+'定数表'!$D67*E$2^2/(E$2^2-'定数表'!$G67)+'定数表'!$E67*E$2^2/(E$2^2-'定数表'!$H67)+1)</f>
        <v>1.7583925947142354</v>
      </c>
      <c r="F67" s="3">
        <f>SQRT('定数表'!$C67*F$2^2/(F$2^2-'定数表'!$F67)+'定数表'!$D67*F$2^2/(F$2^2-'定数表'!$G67)+'定数表'!$E67*F$2^2/(F$2^2-'定数表'!$H67)+1)</f>
        <v>1.7553718531925566</v>
      </c>
      <c r="G67" s="3">
        <f>SQRT('定数表'!$C67*G$2^2/(G$2^2-'定数表'!$F67)+'定数表'!$D67*G$2^2/(G$2^2-'定数表'!$G67)+'定数表'!$E67*G$2^2/(G$2^2-'定数表'!$H67)+1)</f>
        <v>1.7527023137500262</v>
      </c>
      <c r="H67" s="3">
        <f>SQRT('定数表'!$C67*H$2^2/(H$2^2-'定数表'!$F67)+'定数表'!$D67*H$2^2/(H$2^2-'定数表'!$G67)+'定数表'!$E67*H$2^2/(H$2^2-'定数表'!$H67)+1)</f>
        <v>1.750327777976006</v>
      </c>
      <c r="I67" s="3">
        <f>SQRT('定数表'!$C67*I$2^2/(I$2^2-'定数表'!$F67)+'定数表'!$D67*I$2^2/(I$2^2-'定数表'!$G67)+'定数表'!$E67*I$2^2/(I$2^2-'定数表'!$H67)+1)</f>
        <v>1.7482031081640907</v>
      </c>
      <c r="J67" s="3">
        <f>SQRT('定数表'!$C67*J$2^2/(J$2^2-'定数表'!$F67)+'定数表'!$D67*J$2^2/(J$2^2-'定数表'!$G67)+'定数表'!$E67*J$2^2/(J$2^2-'定数表'!$H67)+1)</f>
        <v>1.7462916439222471</v>
      </c>
      <c r="K67" s="3">
        <f>SQRT('定数表'!$C67*K$2^2/(K$2^2-'定数表'!$F67)+'定数表'!$D67*K$2^2/(K$2^2-'定数表'!$G67)+'定数表'!$E67*K$2^2/(K$2^2-'定数表'!$H67)+1)</f>
        <v>1.7445633128742313</v>
      </c>
      <c r="L67" s="3">
        <f>SQRT('定数表'!$C67*L$2^2/(L$2^2-'定数表'!$F67)+'定数表'!$D67*L$2^2/(L$2^2-'定数表'!$G67)+'定数表'!$E67*L$2^2/(L$2^2-'定数表'!$H67)+1)</f>
        <v>1.7429932259151546</v>
      </c>
    </row>
    <row r="68" spans="1:12" ht="13.5">
      <c r="A68" s="2">
        <v>66</v>
      </c>
      <c r="B68" s="2" t="s">
        <v>70</v>
      </c>
      <c r="C68" s="3">
        <f>SQRT('定数表'!$C68*C$2^2/(C$2^2-'定数表'!$F68)+'定数表'!$D68*C$2^2/(C$2^2-'定数表'!$G68)+'定数表'!$E68*C$2^2/(C$2^2-'定数表'!$H68)+1)</f>
        <v>1.7110401922250955</v>
      </c>
      <c r="D68" s="3">
        <f>SQRT('定数表'!$C68*D$2^2/(D$2^2-'定数表'!$F68)+'定数表'!$D68*D$2^2/(D$2^2-'定数表'!$G68)+'定数表'!$E68*D$2^2/(D$2^2-'定数表'!$H68)+1)</f>
        <v>1.7084058663649428</v>
      </c>
      <c r="E68" s="3">
        <f>SQRT('定数表'!$C68*E$2^2/(E$2^2-'定数表'!$F68)+'定数表'!$D68*E$2^2/(E$2^2-'定数表'!$G68)+'定数表'!$E68*E$2^2/(E$2^2-'定数表'!$H68)+1)</f>
        <v>1.706089365854249</v>
      </c>
      <c r="F68" s="3">
        <f>SQRT('定数表'!$C68*F$2^2/(F$2^2-'定数表'!$F68)+'定数表'!$D68*F$2^2/(F$2^2-'定数表'!$G68)+'定数表'!$E68*F$2^2/(F$2^2-'定数表'!$H68)+1)</f>
        <v>1.7040383477759637</v>
      </c>
      <c r="G68" s="3">
        <f>SQRT('定数表'!$C68*G$2^2/(G$2^2-'定数表'!$F68)+'定数表'!$D68*G$2^2/(G$2^2-'定数表'!$G68)+'定数表'!$E68*G$2^2/(G$2^2-'定数表'!$H68)+1)</f>
        <v>1.7022109735713136</v>
      </c>
      <c r="H68" s="3">
        <f>SQRT('定数表'!$C68*H$2^2/(H$2^2-'定数表'!$F68)+'定数表'!$D68*H$2^2/(H$2^2-'定数表'!$G68)+'定数表'!$E68*H$2^2/(H$2^2-'定数表'!$H68)+1)</f>
        <v>1.700573424635848</v>
      </c>
      <c r="I68" s="3">
        <f>SQRT('定数表'!$C68*I$2^2/(I$2^2-'定数表'!$F68)+'定数表'!$D68*I$2^2/(I$2^2-'定数表'!$G68)+'定数表'!$E68*I$2^2/(I$2^2-'定数表'!$H68)+1)</f>
        <v>1.6990980904130837</v>
      </c>
      <c r="J68" s="3">
        <f>SQRT('定数表'!$C68*J$2^2/(J$2^2-'定数表'!$F68)+'定数表'!$D68*J$2^2/(J$2^2-'定数表'!$G68)+'定数表'!$E68*J$2^2/(J$2^2-'定数表'!$H68)+1)</f>
        <v>1.6977622251343745</v>
      </c>
      <c r="K68" s="3">
        <f>SQRT('定数表'!$C68*K$2^2/(K$2^2-'定数表'!$F68)+'定数表'!$D68*K$2^2/(K$2^2-'定数表'!$G68)+'定数表'!$E68*K$2^2/(K$2^2-'定数表'!$H68)+1)</f>
        <v>1.6965469373882298</v>
      </c>
      <c r="L68" s="3">
        <f>SQRT('定数表'!$C68*L$2^2/(L$2^2-'定数表'!$F68)+'定数表'!$D68*L$2^2/(L$2^2-'定数表'!$G68)+'定数表'!$E68*L$2^2/(L$2^2-'定数表'!$H68)+1)</f>
        <v>1.6954364200736434</v>
      </c>
    </row>
    <row r="69" spans="1:12" ht="13.5">
      <c r="A69" s="2">
        <v>67</v>
      </c>
      <c r="B69" s="2" t="s">
        <v>71</v>
      </c>
      <c r="C69" s="3">
        <f>SQRT('定数表'!$C69*C$2^2/(C$2^2-'定数表'!$F69)+'定数表'!$D69*C$2^2/(C$2^2-'定数表'!$G69)+'定数表'!$E69*C$2^2/(C$2^2-'定数表'!$H69)+1)</f>
        <v>1.7325536813128697</v>
      </c>
      <c r="D69" s="3">
        <f>SQRT('定数表'!$C69*D$2^2/(D$2^2-'定数表'!$F69)+'定数表'!$D69*D$2^2/(D$2^2-'定数表'!$G69)+'定数表'!$E69*D$2^2/(D$2^2-'定数表'!$H69)+1)</f>
        <v>1.729538796133583</v>
      </c>
      <c r="E69" s="3">
        <f>SQRT('定数表'!$C69*E$2^2/(E$2^2-'定数表'!$F69)+'定数表'!$D69*E$2^2/(E$2^2-'定数表'!$G69)+'定数表'!$E69*E$2^2/(E$2^2-'定数表'!$H69)+1)</f>
        <v>1.726897936519622</v>
      </c>
      <c r="F69" s="3">
        <f>SQRT('定数表'!$C69*F$2^2/(F$2^2-'定数表'!$F69)+'定数表'!$D69*F$2^2/(F$2^2-'定数表'!$G69)+'定数表'!$E69*F$2^2/(F$2^2-'定数表'!$H69)+1)</f>
        <v>1.7245677506943902</v>
      </c>
      <c r="G69" s="3">
        <f>SQRT('定数表'!$C69*G$2^2/(G$2^2-'定数表'!$F69)+'定数表'!$D69*G$2^2/(G$2^2-'定数表'!$G69)+'定数表'!$E69*G$2^2/(G$2^2-'定数表'!$H69)+1)</f>
        <v>1.7224980695365062</v>
      </c>
      <c r="H69" s="3">
        <f>SQRT('定数表'!$C69*H$2^2/(H$2^2-'定数表'!$F69)+'定数表'!$D69*H$2^2/(H$2^2-'定数表'!$G69)+'定数表'!$E69*H$2^2/(H$2^2-'定数表'!$H69)+1)</f>
        <v>1.7206486543663355</v>
      </c>
      <c r="I69" s="3">
        <f>SQRT('定数表'!$C69*I$2^2/(I$2^2-'定数表'!$F69)+'定数表'!$D69*I$2^2/(I$2^2-'定数表'!$G69)+'定数表'!$E69*I$2^2/(I$2^2-'定数表'!$H69)+1)</f>
        <v>1.7189868675204292</v>
      </c>
      <c r="J69" s="3">
        <f>SQRT('定数表'!$C69*J$2^2/(J$2^2-'定数表'!$F69)+'定数表'!$D69*J$2^2/(J$2^2-'定数表'!$G69)+'定数表'!$E69*J$2^2/(J$2^2-'定数表'!$H69)+1)</f>
        <v>1.717485971438219</v>
      </c>
      <c r="K69" s="3">
        <f>SQRT('定数表'!$C69*K$2^2/(K$2^2-'定数表'!$F69)+'定数表'!$D69*K$2^2/(K$2^2-'定数表'!$G69)+'定数表'!$E69*K$2^2/(K$2^2-'定数表'!$H69)+1)</f>
        <v>1.7161238655502074</v>
      </c>
      <c r="L69" s="3">
        <f>SQRT('定数表'!$C69*L$2^2/(L$2^2-'定数表'!$F69)+'定数表'!$D69*L$2^2/(L$2^2-'定数表'!$G69)+'定数表'!$E69*L$2^2/(L$2^2-'定数表'!$H69)+1)</f>
        <v>1.7148821341869083</v>
      </c>
    </row>
    <row r="70" spans="1:12" ht="13.5">
      <c r="A70" s="2">
        <v>68</v>
      </c>
      <c r="B70" s="2" t="s">
        <v>72</v>
      </c>
      <c r="C70" s="3">
        <f>SQRT('定数表'!$C70*C$2^2/(C$2^2-'定数表'!$F70)+'定数表'!$D70*C$2^2/(C$2^2-'定数表'!$G70)+'定数表'!$E70*C$2^2/(C$2^2-'定数表'!$H70)+1)</f>
        <v>1.7689781016159698</v>
      </c>
      <c r="D70" s="3">
        <f>SQRT('定数表'!$C70*D$2^2/(D$2^2-'定数表'!$F70)+'定数表'!$D70*D$2^2/(D$2^2-'定数表'!$G70)+'定数表'!$E70*D$2^2/(D$2^2-'定数表'!$H70)+1)</f>
        <v>1.766125976593722</v>
      </c>
      <c r="E70" s="3">
        <f>SQRT('定数表'!$C70*E$2^2/(E$2^2-'定数表'!$F70)+'定数表'!$D70*E$2^2/(E$2^2-'定数表'!$G70)+'定数表'!$E70*E$2^2/(E$2^2-'定数表'!$H70)+1)</f>
        <v>1.7636155878593254</v>
      </c>
      <c r="F70" s="3">
        <f>SQRT('定数表'!$C70*F$2^2/(F$2^2-'定数表'!$F70)+'定数表'!$D70*F$2^2/(F$2^2-'定数表'!$G70)+'定数表'!$E70*F$2^2/(F$2^2-'定数表'!$H70)+1)</f>
        <v>1.7613904991370934</v>
      </c>
      <c r="G70" s="3">
        <f>SQRT('定数表'!$C70*G$2^2/(G$2^2-'定数表'!$F70)+'定数表'!$D70*G$2^2/(G$2^2-'定数表'!$G70)+'定数表'!$E70*G$2^2/(G$2^2-'定数表'!$H70)+1)</f>
        <v>1.7594056188909435</v>
      </c>
      <c r="H70" s="3">
        <f>SQRT('定数表'!$C70*H$2^2/(H$2^2-'定数表'!$F70)+'定数表'!$D70*H$2^2/(H$2^2-'定数表'!$G70)+'定数表'!$E70*H$2^2/(H$2^2-'定数表'!$H70)+1)</f>
        <v>1.7576245098079641</v>
      </c>
      <c r="I70" s="3">
        <f>SQRT('定数表'!$C70*I$2^2/(I$2^2-'定数表'!$F70)+'定数表'!$D70*I$2^2/(I$2^2-'定数表'!$G70)+'定数表'!$E70*I$2^2/(I$2^2-'定数表'!$H70)+1)</f>
        <v>1.7560174293422206</v>
      </c>
      <c r="J70" s="3">
        <f>SQRT('定数表'!$C70*J$2^2/(J$2^2-'定数表'!$F70)+'定数表'!$D70*J$2^2/(J$2^2-'定数表'!$G70)+'定数表'!$E70*J$2^2/(J$2^2-'定数表'!$H70)+1)</f>
        <v>1.754559878637726</v>
      </c>
      <c r="K70" s="3">
        <f>SQRT('定数表'!$C70*K$2^2/(K$2^2-'定数表'!$F70)+'定数表'!$D70*K$2^2/(K$2^2-'定数表'!$G70)+'定数表'!$E70*K$2^2/(K$2^2-'定数表'!$H70)+1)</f>
        <v>1.7532315119026665</v>
      </c>
      <c r="L70" s="3">
        <f>SQRT('定数表'!$C70*L$2^2/(L$2^2-'定数表'!$F70)+'定数表'!$D70*L$2^2/(L$2^2-'定数表'!$G70)+'定数表'!$E70*L$2^2/(L$2^2-'定数表'!$H70)+1)</f>
        <v>1.7520153057798644</v>
      </c>
    </row>
    <row r="71" spans="1:12" ht="13.5">
      <c r="A71" s="2">
        <v>69</v>
      </c>
      <c r="B71" s="2" t="s">
        <v>73</v>
      </c>
      <c r="C71" s="3">
        <f>SQRT('定数表'!$C71*C$2^2/(C$2^2-'定数表'!$F71)+'定数表'!$D71*C$2^2/(C$2^2-'定数表'!$G71)+'定数表'!$E71*C$2^2/(C$2^2-'定数表'!$H71)+1)</f>
        <v>1.7765131469526607</v>
      </c>
      <c r="D71" s="3">
        <f>SQRT('定数表'!$C71*D$2^2/(D$2^2-'定数表'!$F71)+'定数表'!$D71*D$2^2/(D$2^2-'定数表'!$G71)+'定数表'!$E71*D$2^2/(D$2^2-'定数表'!$H71)+1)</f>
        <v>1.7730134651050664</v>
      </c>
      <c r="E71" s="3">
        <f>SQRT('定数表'!$C71*E$2^2/(E$2^2-'定数表'!$F71)+'定数表'!$D71*E$2^2/(E$2^2-'定数表'!$G71)+'定数表'!$E71*E$2^2/(E$2^2-'定数表'!$H71)+1)</f>
        <v>1.769955568936559</v>
      </c>
      <c r="F71" s="3">
        <f>SQRT('定数表'!$C71*F$2^2/(F$2^2-'定数表'!$F71)+'定数表'!$D71*F$2^2/(F$2^2-'定数表'!$G71)+'定数表'!$E71*F$2^2/(F$2^2-'定数表'!$H71)+1)</f>
        <v>1.7672631917035564</v>
      </c>
      <c r="G71" s="3">
        <f>SQRT('定数表'!$C71*G$2^2/(G$2^2-'定数表'!$F71)+'定数表'!$D71*G$2^2/(G$2^2-'定数表'!$G71)+'定数表'!$E71*G$2^2/(G$2^2-'定数表'!$H71)+1)</f>
        <v>1.7648763066598714</v>
      </c>
      <c r="H71" s="3">
        <f>SQRT('定数表'!$C71*H$2^2/(H$2^2-'定数表'!$F71)+'定数表'!$D71*H$2^2/(H$2^2-'定数表'!$G71)+'定数表'!$E71*H$2^2/(H$2^2-'定数表'!$H71)+1)</f>
        <v>1.7627470162245478</v>
      </c>
      <c r="I71" s="3">
        <f>SQRT('定数表'!$C71*I$2^2/(I$2^2-'定数表'!$F71)+'定数表'!$D71*I$2^2/(I$2^2-'定数表'!$G71)+'定数表'!$E71*I$2^2/(I$2^2-'定数表'!$H71)+1)</f>
        <v>1.760836639993284</v>
      </c>
      <c r="J71" s="3">
        <f>SQRT('定数表'!$C71*J$2^2/(J$2^2-'定数表'!$F71)+'定数表'!$D71*J$2^2/(J$2^2-'定数表'!$G71)+'定数表'!$E71*J$2^2/(J$2^2-'定数表'!$H71)+1)</f>
        <v>1.7591136083473216</v>
      </c>
      <c r="K71" s="3">
        <f>SQRT('定数表'!$C71*K$2^2/(K$2^2-'定数表'!$F71)+'定数表'!$D71*K$2^2/(K$2^2-'定数表'!$G71)+'定数表'!$E71*K$2^2/(K$2^2-'定数表'!$H71)+1)</f>
        <v>1.7575519107685527</v>
      </c>
      <c r="L71" s="3">
        <f>SQRT('定数表'!$C71*L$2^2/(L$2^2-'定数表'!$F71)+'定数表'!$D71*L$2^2/(L$2^2-'定数表'!$G71)+'定数表'!$E71*L$2^2/(L$2^2-'定数表'!$H71)+1)</f>
        <v>1.7561299343183934</v>
      </c>
    </row>
    <row r="72" spans="1:12" ht="13.5">
      <c r="A72" s="2">
        <v>70</v>
      </c>
      <c r="B72" s="2" t="s">
        <v>74</v>
      </c>
      <c r="C72" s="3">
        <f>SQRT('定数表'!$C72*C$2^2/(C$2^2-'定数表'!$F72)+'定数表'!$D72*C$2^2/(C$2^2-'定数表'!$G72)+'定数表'!$E72*C$2^2/(C$2^2-'定数表'!$H72)+1)</f>
        <v>1.733082607439658</v>
      </c>
      <c r="D72" s="3">
        <f>SQRT('定数表'!$C72*D$2^2/(D$2^2-'定数表'!$F72)+'定数表'!$D72*D$2^2/(D$2^2-'定数表'!$G72)+'定数表'!$E72*D$2^2/(D$2^2-'定数表'!$H72)+1)</f>
        <v>1.729934670552348</v>
      </c>
      <c r="E72" s="3">
        <f>SQRT('定数表'!$C72*E$2^2/(E$2^2-'定数表'!$F72)+'定数表'!$D72*E$2^2/(E$2^2-'定数表'!$G72)+'定数表'!$E72*E$2^2/(E$2^2-'定数表'!$H72)+1)</f>
        <v>1.7271804039410894</v>
      </c>
      <c r="F72" s="3">
        <f>SQRT('定数表'!$C72*F$2^2/(F$2^2-'定数表'!$F72)+'定数表'!$D72*F$2^2/(F$2^2-'定数表'!$G72)+'定数表'!$E72*F$2^2/(F$2^2-'定数表'!$H72)+1)</f>
        <v>1.7247526224034198</v>
      </c>
      <c r="G72" s="3">
        <f>SQRT('定数表'!$C72*G$2^2/(G$2^2-'定数表'!$F72)+'定数表'!$D72*G$2^2/(G$2^2-'定数表'!$G72)+'定数表'!$E72*G$2^2/(G$2^2-'定数表'!$H72)+1)</f>
        <v>1.7225982390629346</v>
      </c>
      <c r="H72" s="3">
        <f>SQRT('定数表'!$C72*H$2^2/(H$2^2-'定数表'!$F72)+'定数表'!$D72*H$2^2/(H$2^2-'定数表'!$G72)+'定数表'!$E72*H$2^2/(H$2^2-'定数表'!$H72)+1)</f>
        <v>1.7206747578233932</v>
      </c>
      <c r="I72" s="3">
        <f>SQRT('定数表'!$C72*I$2^2/(I$2^2-'定数表'!$F72)+'定数表'!$D72*I$2^2/(I$2^2-'定数表'!$G72)+'定数表'!$E72*I$2^2/(I$2^2-'定数表'!$H72)+1)</f>
        <v>1.7189477691023225</v>
      </c>
      <c r="J72" s="3">
        <f>SQRT('定数表'!$C72*J$2^2/(J$2^2-'定数表'!$F72)+'定数表'!$D72*J$2^2/(J$2^2-'定数表'!$G72)+'定数表'!$E72*J$2^2/(J$2^2-'定数表'!$H72)+1)</f>
        <v>1.7173891265302654</v>
      </c>
      <c r="K72" s="3">
        <f>SQRT('定数表'!$C72*K$2^2/(K$2^2-'定数表'!$F72)+'定数表'!$D72*K$2^2/(K$2^2-'定数表'!$G72)+'定数表'!$E72*K$2^2/(K$2^2-'定数表'!$H72)+1)</f>
        <v>1.7159755964789194</v>
      </c>
      <c r="L72" s="3">
        <f>SQRT('定数表'!$C72*L$2^2/(L$2^2-'定数表'!$F72)+'定数表'!$D72*L$2^2/(L$2^2-'定数表'!$G72)+'定数表'!$E72*L$2^2/(L$2^2-'定数表'!$H72)+1)</f>
        <v>1.7146878425146073</v>
      </c>
    </row>
    <row r="73" spans="1:12" ht="13.5">
      <c r="A73" s="2">
        <v>71</v>
      </c>
      <c r="B73" s="2" t="s">
        <v>75</v>
      </c>
      <c r="C73" s="3">
        <f>SQRT('定数表'!$C73*C$2^2/(C$2^2-'定数表'!$F73)+'定数表'!$D73*C$2^2/(C$2^2-'定数表'!$G73)+'定数表'!$E73*C$2^2/(C$2^2-'定数表'!$H73)+1)</f>
        <v>1.7078952538068624</v>
      </c>
      <c r="D73" s="3">
        <f>SQRT('定数表'!$C73*D$2^2/(D$2^2-'定数表'!$F73)+'定数表'!$D73*D$2^2/(D$2^2-'定数表'!$G73)+'定数表'!$E73*D$2^2/(D$2^2-'定数表'!$H73)+1)</f>
        <v>1.705297751489865</v>
      </c>
      <c r="E73" s="3">
        <f>SQRT('定数表'!$C73*E$2^2/(E$2^2-'定数表'!$F73)+'定数表'!$D73*E$2^2/(E$2^2-'定数表'!$G73)+'定数表'!$E73*E$2^2/(E$2^2-'定数表'!$H73)+1)</f>
        <v>1.7030130174452507</v>
      </c>
      <c r="F73" s="3">
        <f>SQRT('定数表'!$C73*F$2^2/(F$2^2-'定数表'!$F73)+'定数表'!$D73*F$2^2/(F$2^2-'定数表'!$G73)+'定数表'!$E73*F$2^2/(F$2^2-'定数表'!$H73)+1)</f>
        <v>1.700989640062962</v>
      </c>
      <c r="G73" s="3">
        <f>SQRT('定数表'!$C73*G$2^2/(G$2^2-'定数表'!$F73)+'定数表'!$D73*G$2^2/(G$2^2-'定数表'!$G73)+'定数表'!$E73*G$2^2/(G$2^2-'定数表'!$H73)+1)</f>
        <v>1.69918650066675</v>
      </c>
      <c r="H73" s="3">
        <f>SQRT('定数表'!$C73*H$2^2/(H$2^2-'定数表'!$F73)+'定数表'!$D73*H$2^2/(H$2^2-'定数表'!$G73)+'定数表'!$E73*H$2^2/(H$2^2-'定数表'!$H73)+1)</f>
        <v>1.6975703455955364</v>
      </c>
      <c r="I73" s="3">
        <f>SQRT('定数表'!$C73*I$2^2/(I$2^2-'定数表'!$F73)+'定数表'!$D73*I$2^2/(I$2^2-'定数表'!$G73)+'定数表'!$E73*I$2^2/(I$2^2-'定数表'!$H73)+1)</f>
        <v>1.6961140135933321</v>
      </c>
      <c r="J73" s="3">
        <f>SQRT('定数表'!$C73*J$2^2/(J$2^2-'定数表'!$F73)+'定数表'!$D73*J$2^2/(J$2^2-'定数表'!$G73)+'定数表'!$E73*J$2^2/(J$2^2-'定数表'!$H73)+1)</f>
        <v>1.6947951204715654</v>
      </c>
      <c r="K73" s="3">
        <f>SQRT('定数表'!$C73*K$2^2/(K$2^2-'定数表'!$F73)+'定数表'!$D73*K$2^2/(K$2^2-'定数表'!$G73)+'定数表'!$E73*K$2^2/(K$2^2-'定数表'!$H73)+1)</f>
        <v>1.693595068894487</v>
      </c>
      <c r="L73" s="3">
        <f>SQRT('定数表'!$C73*L$2^2/(L$2^2-'定数表'!$F73)+'定数表'!$D73*L$2^2/(L$2^2-'定数表'!$G73)+'定数表'!$E73*L$2^2/(L$2^2-'定数表'!$H73)+1)</f>
        <v>1.6924982932158945</v>
      </c>
    </row>
    <row r="74" spans="1:12" ht="13.5">
      <c r="A74" s="2">
        <v>72</v>
      </c>
      <c r="B74" s="2" t="s">
        <v>76</v>
      </c>
      <c r="C74" s="3">
        <f>SQRT('定数表'!$C74*C$2^2/(C$2^2-'定数表'!$F74)+'定数表'!$D74*C$2^2/(C$2^2-'定数表'!$G74)+'定数表'!$E74*C$2^2/(C$2^2-'定数表'!$H74)+1)</f>
        <v>1.7545828712063387</v>
      </c>
      <c r="D74" s="3">
        <f>SQRT('定数表'!$C74*D$2^2/(D$2^2-'定数表'!$F74)+'定数表'!$D74*D$2^2/(D$2^2-'定数表'!$G74)+'定数表'!$E74*D$2^2/(D$2^2-'定数表'!$H74)+1)</f>
        <v>1.7518785089776407</v>
      </c>
      <c r="E74" s="3">
        <f>SQRT('定数表'!$C74*E$2^2/(E$2^2-'定数表'!$F74)+'定数表'!$D74*E$2^2/(E$2^2-'定数表'!$G74)+'定数表'!$E74*E$2^2/(E$2^2-'定数表'!$H74)+1)</f>
        <v>1.749494945340744</v>
      </c>
      <c r="F74" s="3">
        <f>SQRT('定数表'!$C74*F$2^2/(F$2^2-'定数表'!$F74)+'定数表'!$D74*F$2^2/(F$2^2-'定数表'!$G74)+'定数表'!$E74*F$2^2/(F$2^2-'定数表'!$H74)+1)</f>
        <v>1.7473798431083745</v>
      </c>
      <c r="G74" s="3">
        <f>SQRT('定数表'!$C74*G$2^2/(G$2^2-'定数表'!$F74)+'定数表'!$D74*G$2^2/(G$2^2-'定数表'!$G74)+'定数表'!$E74*G$2^2/(G$2^2-'定数表'!$H74)+1)</f>
        <v>1.745491206566379</v>
      </c>
      <c r="H74" s="3">
        <f>SQRT('定数表'!$C74*H$2^2/(H$2^2-'定数表'!$F74)+'定数表'!$D74*H$2^2/(H$2^2-'定数表'!$G74)+'定数表'!$E74*H$2^2/(H$2^2-'定数表'!$H74)+1)</f>
        <v>1.7437949821947232</v>
      </c>
      <c r="I74" s="3">
        <f>SQRT('定数表'!$C74*I$2^2/(I$2^2-'定数表'!$F74)+'定数表'!$D74*I$2^2/(I$2^2-'定数表'!$G74)+'定数表'!$E74*I$2^2/(I$2^2-'定数表'!$H74)+1)</f>
        <v>1.7422632941570955</v>
      </c>
      <c r="J74" s="3">
        <f>SQRT('定数表'!$C74*J$2^2/(J$2^2-'定数表'!$F74)+'定数表'!$D74*J$2^2/(J$2^2-'定数表'!$G74)+'定数表'!$E74*J$2^2/(J$2^2-'定数表'!$H74)+1)</f>
        <v>1.7408731271140694</v>
      </c>
      <c r="K74" s="3">
        <f>SQRT('定数表'!$C74*K$2^2/(K$2^2-'定数表'!$F74)+'定数表'!$D74*K$2^2/(K$2^2-'定数表'!$G74)+'定数表'!$E74*K$2^2/(K$2^2-'定数表'!$H74)+1)</f>
        <v>1.7396053296852392</v>
      </c>
      <c r="L74" s="3">
        <f>SQRT('定数表'!$C74*L$2^2/(L$2^2-'定数表'!$F74)+'定数表'!$D74*L$2^2/(L$2^2-'定数表'!$G74)+'定数表'!$E74*L$2^2/(L$2^2-'定数表'!$H74)+1)</f>
        <v>1.7384438513058094</v>
      </c>
    </row>
    <row r="75" spans="1:12" ht="13.5">
      <c r="A75" s="2">
        <v>73</v>
      </c>
      <c r="B75" s="2" t="s">
        <v>77</v>
      </c>
      <c r="C75" s="3">
        <f>SQRT('定数表'!$C75*C$2^2/(C$2^2-'定数表'!$F75)+'定数表'!$D75*C$2^2/(C$2^2-'定数表'!$G75)+'定数表'!$E75*C$2^2/(C$2^2-'定数表'!$H75)+1)</f>
        <v>1.7318857054689436</v>
      </c>
      <c r="D75" s="3">
        <f>SQRT('定数表'!$C75*D$2^2/(D$2^2-'定数表'!$F75)+'定数表'!$D75*D$2^2/(D$2^2-'定数表'!$G75)+'定数表'!$E75*D$2^2/(D$2^2-'定数表'!$H75)+1)</f>
        <v>1.729043313091925</v>
      </c>
      <c r="E75" s="3">
        <f>SQRT('定数表'!$C75*E$2^2/(E$2^2-'定数表'!$F75)+'定数表'!$D75*E$2^2/(E$2^2-'定数表'!$G75)+'定数表'!$E75*E$2^2/(E$2^2-'定数表'!$H75)+1)</f>
        <v>1.7265476354605303</v>
      </c>
      <c r="F75" s="3">
        <f>SQRT('定数表'!$C75*F$2^2/(F$2^2-'定数表'!$F75)+'定数表'!$D75*F$2^2/(F$2^2-'定数表'!$G75)+'定数表'!$E75*F$2^2/(F$2^2-'定数表'!$H75)+1)</f>
        <v>1.7243408732593464</v>
      </c>
      <c r="G75" s="3">
        <f>SQRT('定数表'!$C75*G$2^2/(G$2^2-'定数表'!$F75)+'定数表'!$D75*G$2^2/(G$2^2-'定数表'!$G75)+'定数表'!$E75*G$2^2/(G$2^2-'定数表'!$H75)+1)</f>
        <v>1.722377014495137</v>
      </c>
      <c r="H75" s="3">
        <f>SQRT('定数表'!$C75*H$2^2/(H$2^2-'定数表'!$F75)+'定数表'!$D75*H$2^2/(H$2^2-'定数表'!$G75)+'定数表'!$E75*H$2^2/(H$2^2-'定数表'!$H75)+1)</f>
        <v>1.720618991881793</v>
      </c>
      <c r="I75" s="3">
        <f>SQRT('定数表'!$C75*I$2^2/(I$2^2-'定数表'!$F75)+'定数表'!$D75*I$2^2/(I$2^2-'定数表'!$G75)+'定数表'!$E75*I$2^2/(I$2^2-'定数表'!$H75)+1)</f>
        <v>1.719036627192642</v>
      </c>
      <c r="J75" s="3">
        <f>SQRT('定数表'!$C75*J$2^2/(J$2^2-'定数表'!$F75)+'定数表'!$D75*J$2^2/(J$2^2-'定数表'!$G75)+'定数表'!$E75*J$2^2/(J$2^2-'定数表'!$H75)+1)</f>
        <v>1.7176051179798557</v>
      </c>
      <c r="K75" s="3">
        <f>SQRT('定数表'!$C75*K$2^2/(K$2^2-'定数表'!$F75)+'定数表'!$D75*K$2^2/(K$2^2-'定数表'!$G75)+'定数表'!$E75*K$2^2/(K$2^2-'定数表'!$H75)+1)</f>
        <v>1.7163039059304712</v>
      </c>
      <c r="L75" s="3">
        <f>SQRT('定数表'!$C75*L$2^2/(L$2^2-'定数表'!$F75)+'定数表'!$D75*L$2^2/(L$2^2-'定数表'!$G75)+'定数表'!$E75*L$2^2/(L$2^2-'定数表'!$H75)+1)</f>
        <v>1.715115818719083</v>
      </c>
    </row>
    <row r="76" spans="1:12" ht="13.5">
      <c r="A76" s="2">
        <v>74</v>
      </c>
      <c r="B76" s="2" t="s">
        <v>78</v>
      </c>
      <c r="C76" s="3">
        <f>SQRT('定数表'!$C76*C$2^2/(C$2^2-'定数表'!$F76)+'定数表'!$D76*C$2^2/(C$2^2-'定数表'!$G76)+'定数表'!$E76*C$2^2/(C$2^2-'定数表'!$H76)+1)</f>
        <v>1.8185532492610919</v>
      </c>
      <c r="D76" s="3">
        <f>SQRT('定数表'!$C76*D$2^2/(D$2^2-'定数表'!$F76)+'定数表'!$D76*D$2^2/(D$2^2-'定数表'!$G76)+'定数表'!$E76*D$2^2/(D$2^2-'定数表'!$H76)+1)</f>
        <v>1.8142941056176454</v>
      </c>
      <c r="E76" s="3">
        <f>SQRT('定数表'!$C76*E$2^2/(E$2^2-'定数表'!$F76)+'定数表'!$D76*E$2^2/(E$2^2-'定数表'!$G76)+'定数表'!$E76*E$2^2/(E$2^2-'定数表'!$H76)+1)</f>
        <v>1.8105866001808746</v>
      </c>
      <c r="F76" s="3">
        <f>SQRT('定数表'!$C76*F$2^2/(F$2^2-'定数表'!$F76)+'定数表'!$D76*F$2^2/(F$2^2-'定数表'!$G76)+'定数表'!$E76*F$2^2/(F$2^2-'定数表'!$H76)+1)</f>
        <v>1.8073325940012226</v>
      </c>
      <c r="G76" s="3">
        <f>SQRT('定数表'!$C76*G$2^2/(G$2^2-'定数表'!$F76)+'定数表'!$D76*G$2^2/(G$2^2-'定数表'!$G76)+'定数表'!$E76*G$2^2/(G$2^2-'定数表'!$H76)+1)</f>
        <v>1.8044555525794477</v>
      </c>
      <c r="H76" s="3">
        <f>SQRT('定数表'!$C76*H$2^2/(H$2^2-'定数表'!$F76)+'定数表'!$D76*H$2^2/(H$2^2-'定数表'!$G76)+'定数表'!$E76*H$2^2/(H$2^2-'定数表'!$H76)+1)</f>
        <v>1.8018948850155974</v>
      </c>
      <c r="I76" s="3">
        <f>SQRT('定数表'!$C76*I$2^2/(I$2^2-'定数表'!$F76)+'定数表'!$D76*I$2^2/(I$2^2-'定数表'!$G76)+'定数表'!$E76*I$2^2/(I$2^2-'定数表'!$H76)+1)</f>
        <v>1.799601991532231</v>
      </c>
      <c r="J76" s="3">
        <f>SQRT('定数表'!$C76*J$2^2/(J$2^2-'定数表'!$F76)+'定数表'!$D76*J$2^2/(J$2^2-'定数表'!$G76)+'定数表'!$E76*J$2^2/(J$2^2-'定数表'!$H76)+1)</f>
        <v>1.7975374402980662</v>
      </c>
      <c r="K76" s="3">
        <f>SQRT('定数表'!$C76*K$2^2/(K$2^2-'定数表'!$F76)+'定数表'!$D76*K$2^2/(K$2^2-'定数表'!$G76)+'定数表'!$E76*K$2^2/(K$2^2-'定数表'!$H76)+1)</f>
        <v>1.7956689106386066</v>
      </c>
      <c r="L76" s="3">
        <f>SQRT('定数表'!$C76*L$2^2/(L$2^2-'定数表'!$F76)+'定数表'!$D76*L$2^2/(L$2^2-'定数表'!$G76)+'定数表'!$E76*L$2^2/(L$2^2-'定数表'!$H76)+1)</f>
        <v>1.7939696683963153</v>
      </c>
    </row>
    <row r="77" spans="1:12" ht="13.5">
      <c r="A77" s="2">
        <v>75</v>
      </c>
      <c r="B77" s="2" t="s">
        <v>121</v>
      </c>
      <c r="C77" s="3">
        <f>SQRT('定数表'!$C77*C$2^2/(C$2^2-'定数表'!$F77)+'定数表'!$D77*C$2^2/(C$2^2-'定数表'!$G77)+'定数表'!$E77*C$2^2/(C$2^2-'定数表'!$H77)+1)</f>
        <v>1.6666810388462354</v>
      </c>
      <c r="D77" s="3">
        <f>SQRT('定数表'!$C77*D$2^2/(D$2^2-'定数表'!$F77)+'定数表'!$D77*D$2^2/(D$2^2-'定数表'!$G77)+'定数表'!$E77*D$2^2/(D$2^2-'定数表'!$H77)+1)</f>
        <v>1.6636560969968097</v>
      </c>
      <c r="E77" s="3">
        <f>SQRT('定数表'!$C77*E$2^2/(E$2^2-'定数表'!$F77)+'定数表'!$D77*E$2^2/(E$2^2-'定数表'!$G77)+'定数表'!$E77*E$2^2/(E$2^2-'定数表'!$H77)+1)</f>
        <v>1.6610108232117893</v>
      </c>
      <c r="F77" s="3">
        <f>SQRT('定数表'!$C77*F$2^2/(F$2^2-'定数表'!$F77)+'定数表'!$D77*F$2^2/(F$2^2-'定数表'!$G77)+'定数表'!$E77*F$2^2/(F$2^2-'定数表'!$H77)+1)</f>
        <v>1.658679636938407</v>
      </c>
      <c r="G77" s="3">
        <f>SQRT('定数表'!$C77*G$2^2/(G$2^2-'定数表'!$F77)+'定数表'!$D77*G$2^2/(G$2^2-'定数表'!$G77)+'定数表'!$E77*G$2^2/(G$2^2-'定数表'!$H77)+1)</f>
        <v>1.6566108648562388</v>
      </c>
      <c r="H77" s="3">
        <f>SQRT('定数表'!$C77*H$2^2/(H$2^2-'定数表'!$F77)+'定数表'!$D77*H$2^2/(H$2^2-'定数表'!$G77)+'定数表'!$E77*H$2^2/(H$2^2-'定数表'!$H77)+1)</f>
        <v>1.654763246824003</v>
      </c>
      <c r="I77" s="3">
        <f>SQRT('定数表'!$C77*I$2^2/(I$2^2-'定数表'!$F77)+'定数表'!$D77*I$2^2/(I$2^2-'定数表'!$G77)+'定数表'!$E77*I$2^2/(I$2^2-'定数表'!$H77)+1)</f>
        <v>1.6531034497812913</v>
      </c>
      <c r="J77" s="3">
        <f>SQRT('定数表'!$C77*J$2^2/(J$2^2-'定数表'!$F77)+'定数表'!$D77*J$2^2/(J$2^2-'定数表'!$G77)+'定数表'!$E77*J$2^2/(J$2^2-'定数表'!$H77)+1)</f>
        <v>1.6516042635380181</v>
      </c>
      <c r="K77" s="3">
        <f>SQRT('定数表'!$C77*K$2^2/(K$2^2-'定数表'!$F77)+'定数表'!$D77*K$2^2/(K$2^2-'定数表'!$G77)+'定数表'!$E77*K$2^2/(K$2^2-'定数表'!$H77)+1)</f>
        <v>1.6502432685020092</v>
      </c>
      <c r="L77" s="3">
        <f>SQRT('定数表'!$C77*L$2^2/(L$2^2-'定数表'!$F77)+'定数表'!$D77*L$2^2/(L$2^2-'定数表'!$G77)+'定数表'!$E77*L$2^2/(L$2^2-'定数表'!$H77)+1)</f>
        <v>1.6490018366564942</v>
      </c>
    </row>
    <row r="78" spans="1:12" ht="13.5">
      <c r="A78" s="2">
        <v>76</v>
      </c>
      <c r="B78" s="2" t="s">
        <v>122</v>
      </c>
      <c r="C78" s="3">
        <f>SQRT('定数表'!$C78*C$2^2/(C$2^2-'定数表'!$F78)+'定数表'!$D78*C$2^2/(C$2^2-'定数表'!$G78)+'定数表'!$E78*C$2^2/(C$2^2-'定数表'!$H78)+1)</f>
        <v>1.7363623226199565</v>
      </c>
      <c r="D78" s="3">
        <f>SQRT('定数表'!$C78*D$2^2/(D$2^2-'定数表'!$F78)+'定数表'!$D78*D$2^2/(D$2^2-'定数表'!$G78)+'定数表'!$E78*D$2^2/(D$2^2-'定数表'!$H78)+1)</f>
        <v>1.7325121155801302</v>
      </c>
      <c r="E78" s="3">
        <f>SQRT('定数表'!$C78*E$2^2/(E$2^2-'定数表'!$F78)+'定数表'!$D78*E$2^2/(E$2^2-'定数表'!$G78)+'定数表'!$E78*E$2^2/(E$2^2-'定数表'!$H78)+1)</f>
        <v>1.729156860803811</v>
      </c>
      <c r="F78" s="3">
        <f>SQRT('定数表'!$C78*F$2^2/(F$2^2-'定数表'!$F78)+'定数表'!$D78*F$2^2/(F$2^2-'定数表'!$G78)+'定数表'!$E78*F$2^2/(F$2^2-'定数表'!$H78)+1)</f>
        <v>1.726209529921139</v>
      </c>
      <c r="G78" s="3">
        <f>SQRT('定数表'!$C78*G$2^2/(G$2^2-'定数表'!$F78)+'定数表'!$D78*G$2^2/(G$2^2-'定数表'!$G78)+'定数表'!$E78*G$2^2/(G$2^2-'定数表'!$H78)+1)</f>
        <v>1.7236019467234658</v>
      </c>
      <c r="H78" s="3">
        <f>SQRT('定数表'!$C78*H$2^2/(H$2^2-'定数表'!$F78)+'定数表'!$D78*H$2^2/(H$2^2-'定数表'!$G78)+'定数表'!$E78*H$2^2/(H$2^2-'定数表'!$H78)+1)</f>
        <v>1.7212799460238415</v>
      </c>
      <c r="I78" s="3">
        <f>SQRT('定数表'!$C78*I$2^2/(I$2^2-'定数表'!$F78)+'定数表'!$D78*I$2^2/(I$2^2-'定数表'!$G78)+'定数表'!$E78*I$2^2/(I$2^2-'定数表'!$H78)+1)</f>
        <v>1.7191999597053544</v>
      </c>
      <c r="J78" s="3">
        <f>SQRT('定数表'!$C78*J$2^2/(J$2^2-'定数表'!$F78)+'定数表'!$D78*J$2^2/(J$2^2-'定数表'!$G78)+'定数表'!$E78*J$2^2/(J$2^2-'定数表'!$H78)+1)</f>
        <v>1.7173265584989537</v>
      </c>
      <c r="K78" s="3">
        <f>SQRT('定数表'!$C78*K$2^2/(K$2^2-'定数表'!$F78)+'定数表'!$D78*K$2^2/(K$2^2-'定数表'!$G78)+'定数表'!$E78*K$2^2/(K$2^2-'定数表'!$H78)+1)</f>
        <v>1.7156306492928366</v>
      </c>
      <c r="L78" s="3">
        <f>SQRT('定数表'!$C78*L$2^2/(L$2^2-'定数表'!$F78)+'定数表'!$D78*L$2^2/(L$2^2-'定数表'!$G78)+'定数表'!$E78*L$2^2/(L$2^2-'定数表'!$H78)+1)</f>
        <v>1.7140881316352312</v>
      </c>
    </row>
    <row r="79" spans="1:12" ht="13.5">
      <c r="A79" s="2">
        <v>77</v>
      </c>
      <c r="B79" s="2" t="s">
        <v>95</v>
      </c>
      <c r="C79" s="3">
        <f>SQRT('定数表'!$C79*C$2^2/(C$2^2-'定数表'!$F79)+'定数表'!$D79*C$2^2/(C$2^2-'定数表'!$G79)+'定数表'!$E79*C$2^2/(C$2^2-'定数表'!$H79)+1)</f>
        <v>1.765736258092091</v>
      </c>
      <c r="D79" s="3">
        <f>SQRT('定数表'!$C79*D$2^2/(D$2^2-'定数表'!$F79)+'定数表'!$D79*D$2^2/(D$2^2-'定数表'!$G79)+'定数表'!$E79*D$2^2/(D$2^2-'定数表'!$H79)+1)</f>
        <v>1.7618085330320796</v>
      </c>
      <c r="E79" s="3">
        <f>SQRT('定数表'!$C79*E$2^2/(E$2^2-'定数表'!$F79)+'定数表'!$D79*E$2^2/(E$2^2-'定数表'!$G79)+'定数表'!$E79*E$2^2/(E$2^2-'定数表'!$H79)+1)</f>
        <v>1.758383731563247</v>
      </c>
      <c r="F79" s="3">
        <f>SQRT('定数表'!$C79*F$2^2/(F$2^2-'定数表'!$F79)+'定数表'!$D79*F$2^2/(F$2^2-'定数表'!$G79)+'定数表'!$E79*F$2^2/(F$2^2-'定数表'!$H79)+1)</f>
        <v>1.7553736927157086</v>
      </c>
      <c r="G79" s="3">
        <f>SQRT('定数表'!$C79*G$2^2/(G$2^2-'定数表'!$F79)+'定数表'!$D79*G$2^2/(G$2^2-'定数表'!$G79)+'定数表'!$E79*G$2^2/(G$2^2-'定数表'!$H79)+1)</f>
        <v>1.7527092913392293</v>
      </c>
      <c r="H79" s="3">
        <f>SQRT('定数表'!$C79*H$2^2/(H$2^2-'定数表'!$F79)+'定数表'!$D79*H$2^2/(H$2^2-'定数表'!$G79)+'定数表'!$E79*H$2^2/(H$2^2-'定数表'!$H79)+1)</f>
        <v>1.7503355642412808</v>
      </c>
      <c r="I79" s="3">
        <f>SQRT('定数表'!$C79*I$2^2/(I$2^2-'定数表'!$F79)+'定数表'!$D79*I$2^2/(I$2^2-'定数表'!$G79)+'定数表'!$E79*I$2^2/(I$2^2-'定数表'!$H79)+1)</f>
        <v>1.7482082694856433</v>
      </c>
      <c r="J79" s="3">
        <f>SQRT('定数表'!$C79*J$2^2/(J$2^2-'定数表'!$F79)+'定数表'!$D79*J$2^2/(J$2^2-'定数表'!$G79)+'定数表'!$E79*J$2^2/(J$2^2-'定数表'!$H79)+1)</f>
        <v>1.746291406416043</v>
      </c>
      <c r="K79" s="3">
        <f>SQRT('定数表'!$C79*K$2^2/(K$2^2-'定数表'!$F79)+'定数表'!$D79*K$2^2/(K$2^2-'定数表'!$G79)+'定数表'!$E79*K$2^2/(K$2^2-'定数表'!$H79)+1)</f>
        <v>1.7445553953011814</v>
      </c>
      <c r="L79" s="3">
        <f>SQRT('定数表'!$C79*L$2^2/(L$2^2-'定数表'!$F79)+'定数表'!$D79*L$2^2/(L$2^2-'定数表'!$G79)+'定数表'!$E79*L$2^2/(L$2^2-'定数表'!$H79)+1)</f>
        <v>1.7429757194840738</v>
      </c>
    </row>
    <row r="80" spans="1:12" ht="13.5">
      <c r="A80" s="2">
        <v>78</v>
      </c>
      <c r="B80" s="2" t="s">
        <v>96</v>
      </c>
      <c r="C80" s="3">
        <f>SQRT('定数表'!$C80*C$2^2/(C$2^2-'定数表'!$F80)+'定数表'!$D80*C$2^2/(C$2^2-'定数表'!$G80)+'定数表'!$E80*C$2^2/(C$2^2-'定数表'!$H80)+1)</f>
        <v>1.6864650155340062</v>
      </c>
      <c r="D80" s="3">
        <f>SQRT('定数表'!$C80*D$2^2/(D$2^2-'定数表'!$F80)+'定数表'!$D80*D$2^2/(D$2^2-'定数表'!$G80)+'定数表'!$E80*D$2^2/(D$2^2-'定数表'!$H80)+1)</f>
        <v>1.683219702973019</v>
      </c>
      <c r="E80" s="3">
        <f>SQRT('定数表'!$C80*E$2^2/(E$2^2-'定数表'!$F80)+'定数表'!$D80*E$2^2/(E$2^2-'定数表'!$G80)+'定数表'!$E80*E$2^2/(E$2^2-'定数表'!$H80)+1)</f>
        <v>1.6803831198106602</v>
      </c>
      <c r="F80" s="3">
        <f>SQRT('定数表'!$C80*F$2^2/(F$2^2-'定数表'!$F80)+'定数表'!$D80*F$2^2/(F$2^2-'定数表'!$G80)+'定数表'!$E80*F$2^2/(F$2^2-'定数表'!$H80)+1)</f>
        <v>1.6778848521271048</v>
      </c>
      <c r="G80" s="3">
        <f>SQRT('定数表'!$C80*G$2^2/(G$2^2-'定数表'!$F80)+'定数表'!$D80*G$2^2/(G$2^2-'定数表'!$G80)+'定数表'!$E80*G$2^2/(G$2^2-'定数表'!$H80)+1)</f>
        <v>1.675669381442854</v>
      </c>
      <c r="H80" s="3">
        <f>SQRT('定数表'!$C80*H$2^2/(H$2^2-'定数表'!$F80)+'定数表'!$D80*H$2^2/(H$2^2-'定数表'!$G80)+'定数表'!$E80*H$2^2/(H$2^2-'定数表'!$H80)+1)</f>
        <v>1.673692354933627</v>
      </c>
      <c r="I80" s="3">
        <f>SQRT('定数表'!$C80*I$2^2/(I$2^2-'定数表'!$F80)+'定数表'!$D80*I$2^2/(I$2^2-'定数表'!$G80)+'定数表'!$E80*I$2^2/(I$2^2-'定数表'!$H80)+1)</f>
        <v>1.6719179271960067</v>
      </c>
      <c r="J80" s="3">
        <f>SQRT('定数表'!$C80*J$2^2/(J$2^2-'定数表'!$F80)+'定数表'!$D80*J$2^2/(J$2^2-'定数表'!$G80)+'定数表'!$E80*J$2^2/(J$2^2-'定数表'!$H80)+1)</f>
        <v>1.6703168285438228</v>
      </c>
      <c r="K80" s="3">
        <f>SQRT('定数表'!$C80*K$2^2/(K$2^2-'定数表'!$F80)+'定数表'!$D80*K$2^2/(K$2^2-'定数表'!$G80)+'定数表'!$E80*K$2^2/(K$2^2-'定数表'!$H80)+1)</f>
        <v>1.6688649370592292</v>
      </c>
      <c r="L80" s="3">
        <f>SQRT('定数表'!$C80*L$2^2/(L$2^2-'定数表'!$F80)+'定数表'!$D80*L$2^2/(L$2^2-'定数表'!$G80)+'定数表'!$E80*L$2^2/(L$2^2-'定数表'!$H80)+1)</f>
        <v>1.6675422068940402</v>
      </c>
    </row>
    <row r="81" spans="1:12" ht="13.5">
      <c r="A81" s="2">
        <v>79</v>
      </c>
      <c r="B81" s="2" t="s">
        <v>97</v>
      </c>
      <c r="C81" s="3">
        <f>SQRT('定数表'!$C81*C$2^2/(C$2^2-'定数表'!$F81)+'定数表'!$D81*C$2^2/(C$2^2-'定数表'!$G81)+'定数表'!$E81*C$2^2/(C$2^2-'定数表'!$H81)+1)</f>
        <v>1.755560247221194</v>
      </c>
      <c r="D81" s="3">
        <f>SQRT('定数表'!$C81*D$2^2/(D$2^2-'定数表'!$F81)+'定数表'!$D81*D$2^2/(D$2^2-'定数表'!$G81)+'定数表'!$E81*D$2^2/(D$2^2-'定数表'!$H81)+1)</f>
        <v>1.7512896912722622</v>
      </c>
      <c r="E81" s="3">
        <f>SQRT('定数表'!$C81*E$2^2/(E$2^2-'定数表'!$F81)+'定数表'!$D81*E$2^2/(E$2^2-'定数表'!$G81)+'定数表'!$E81*E$2^2/(E$2^2-'定数表'!$H81)+1)</f>
        <v>1.7475769067875255</v>
      </c>
      <c r="F81" s="3">
        <f>SQRT('定数表'!$C81*F$2^2/(F$2^2-'定数表'!$F81)+'定数表'!$D81*F$2^2/(F$2^2-'定数表'!$G81)+'定数表'!$E81*F$2^2/(F$2^2-'定数表'!$H81)+1)</f>
        <v>1.7443222368894618</v>
      </c>
      <c r="G81" s="3">
        <f>SQRT('定数表'!$C81*G$2^2/(G$2^2-'定数表'!$F81)+'定数表'!$D81*G$2^2/(G$2^2-'定数表'!$G81)+'定数表'!$E81*G$2^2/(G$2^2-'定数表'!$H81)+1)</f>
        <v>1.7414480240488361</v>
      </c>
      <c r="H81" s="3">
        <f>SQRT('定数表'!$C81*H$2^2/(H$2^2-'定数表'!$F81)+'定数表'!$D81*H$2^2/(H$2^2-'定数表'!$G81)+'定数表'!$E81*H$2^2/(H$2^2-'定数表'!$H81)+1)</f>
        <v>1.7388928447430878</v>
      </c>
      <c r="I81" s="3">
        <f>SQRT('定数表'!$C81*I$2^2/(I$2^2-'定数表'!$F81)+'定数表'!$D81*I$2^2/(I$2^2-'定数表'!$G81)+'定数表'!$E81*I$2^2/(I$2^2-'定数表'!$H81)+1)</f>
        <v>1.7366074798526818</v>
      </c>
      <c r="J81" s="3">
        <f>SQRT('定数表'!$C81*J$2^2/(J$2^2-'定数表'!$F81)+'定数表'!$D81*J$2^2/(J$2^2-'定数表'!$G81)+'定数表'!$E81*J$2^2/(J$2^2-'定数表'!$H81)+1)</f>
        <v>1.7345520351976487</v>
      </c>
      <c r="K81" s="3">
        <f>SQRT('定数表'!$C81*K$2^2/(K$2^2-'定数表'!$F81)+'定数表'!$D81*K$2^2/(K$2^2-'定数表'!$G81)+'定数表'!$E81*K$2^2/(K$2^2-'定数表'!$H81)+1)</f>
        <v>1.7326938437877593</v>
      </c>
      <c r="L81" s="3">
        <f>SQRT('定数表'!$C81*L$2^2/(L$2^2-'定数表'!$F81)+'定数表'!$D81*L$2^2/(L$2^2-'定数表'!$G81)+'定数表'!$E81*L$2^2/(L$2^2-'定数表'!$H81)+1)</f>
        <v>1.7310059113313687</v>
      </c>
    </row>
    <row r="82" spans="1:12" ht="13.5">
      <c r="A82" s="2">
        <v>80</v>
      </c>
      <c r="B82" s="2" t="s">
        <v>123</v>
      </c>
      <c r="C82" s="3">
        <f>SQRT('定数表'!$C82*C$2^2/(C$2^2-'定数表'!$F82)+'定数表'!$D82*C$2^2/(C$2^2-'定数表'!$G82)+'定数表'!$E82*C$2^2/(C$2^2-'定数表'!$H82)+1)</f>
        <v>1.8206766216661325</v>
      </c>
      <c r="D82" s="3">
        <f>SQRT('定数表'!$C82*D$2^2/(D$2^2-'定数表'!$F82)+'定数表'!$D82*D$2^2/(D$2^2-'定数表'!$G82)+'定数表'!$E82*D$2^2/(D$2^2-'定数表'!$H82)+1)</f>
        <v>1.8156121147653723</v>
      </c>
      <c r="E82" s="3">
        <f>SQRT('定数表'!$C82*E$2^2/(E$2^2-'定数表'!$F82)+'定数表'!$D82*E$2^2/(E$2^2-'定数表'!$G82)+'定数表'!$E82*E$2^2/(E$2^2-'定数表'!$H82)+1)</f>
        <v>1.8112274675077715</v>
      </c>
      <c r="F82" s="3">
        <f>SQRT('定数表'!$C82*F$2^2/(F$2^2-'定数表'!$F82)+'定数表'!$D82*F$2^2/(F$2^2-'定数表'!$G82)+'定数表'!$E82*F$2^2/(F$2^2-'定数表'!$H82)+1)</f>
        <v>1.8073981749742833</v>
      </c>
      <c r="G82" s="3">
        <f>SQRT('定数表'!$C82*G$2^2/(G$2^2-'定数表'!$F82)+'定数表'!$D82*G$2^2/(G$2^2-'定数表'!$G82)+'定数表'!$E82*G$2^2/(G$2^2-'定数表'!$H82)+1)</f>
        <v>1.804028041898717</v>
      </c>
      <c r="H82" s="3">
        <f>SQRT('定数表'!$C82*H$2^2/(H$2^2-'定数表'!$F82)+'定数表'!$D82*H$2^2/(H$2^2-'定数表'!$G82)+'定数表'!$E82*H$2^2/(H$2^2-'定数表'!$H82)+1)</f>
        <v>1.801041526031009</v>
      </c>
      <c r="I82" s="3">
        <f>SQRT('定数表'!$C82*I$2^2/(I$2^2-'定数表'!$F82)+'定数表'!$D82*I$2^2/(I$2^2-'定数表'!$G82)+'定数表'!$E82*I$2^2/(I$2^2-'定数表'!$H82)+1)</f>
        <v>1.798378462051805</v>
      </c>
      <c r="J82" s="3">
        <f>SQRT('定数表'!$C82*J$2^2/(J$2^2-'定数表'!$F82)+'定数表'!$D82*J$2^2/(J$2^2-'定数表'!$G82)+'定数表'!$E82*J$2^2/(J$2^2-'定数表'!$H82)+1)</f>
        <v>1.7959903368697918</v>
      </c>
      <c r="K82" s="3">
        <f>SQRT('定数表'!$C82*K$2^2/(K$2^2-'定数表'!$F82)+'定数表'!$D82*K$2^2/(K$2^2-'定数表'!$G82)+'定数表'!$E82*K$2^2/(K$2^2-'定数表'!$H82)+1)</f>
        <v>1.793837604301865</v>
      </c>
      <c r="L82" s="3">
        <f>SQRT('定数表'!$C82*L$2^2/(L$2^2-'定数表'!$F82)+'定数表'!$D82*L$2^2/(L$2^2-'定数表'!$G82)+'定数表'!$E82*L$2^2/(L$2^2-'定数表'!$H82)+1)</f>
        <v>1.7918877131182556</v>
      </c>
    </row>
    <row r="83" spans="1:12" ht="13.5">
      <c r="A83" s="2">
        <v>81</v>
      </c>
      <c r="B83" s="2" t="s">
        <v>94</v>
      </c>
      <c r="C83" s="3">
        <f>SQRT('定数表'!$C83*C$2^2/(C$2^2-'定数表'!$F83)+'定数表'!$D83*C$2^2/(C$2^2-'定数表'!$G83)+'定数表'!$E83*C$2^2/(C$2^2-'定数表'!$H83)+1)</f>
        <v>1.6239120605769735</v>
      </c>
      <c r="D83" s="3">
        <f>SQRT('定数表'!$C83*D$2^2/(D$2^2-'定数表'!$F83)+'定数表'!$D83*D$2^2/(D$2^2-'定数表'!$G83)+'定数表'!$E83*D$2^2/(D$2^2-'定数表'!$H83)+1)</f>
        <v>1.621397724782187</v>
      </c>
      <c r="E83" s="3">
        <f>SQRT('定数表'!$C83*E$2^2/(E$2^2-'定数表'!$F83)+'定数表'!$D83*E$2^2/(E$2^2-'定数表'!$G83)+'定数表'!$E83*E$2^2/(E$2^2-'定数表'!$H83)+1)</f>
        <v>1.619190521203089</v>
      </c>
      <c r="F83" s="3">
        <f>SQRT('定数表'!$C83*F$2^2/(F$2^2-'定数表'!$F83)+'定数表'!$D83*F$2^2/(F$2^2-'定数表'!$G83)+'定数表'!$E83*F$2^2/(F$2^2-'定数表'!$H83)+1)</f>
        <v>1.617238633903429</v>
      </c>
      <c r="G83" s="3">
        <f>SQRT('定数表'!$C83*G$2^2/(G$2^2-'定数表'!$F83)+'定数表'!$D83*G$2^2/(G$2^2-'定数表'!$G83)+'定数表'!$E83*G$2^2/(G$2^2-'定数表'!$H83)+1)</f>
        <v>1.6155009180123567</v>
      </c>
      <c r="H83" s="3">
        <f>SQRT('定数表'!$C83*H$2^2/(H$2^2-'定数表'!$F83)+'定数表'!$D83*H$2^2/(H$2^2-'定数表'!$G83)+'定数表'!$E83*H$2^2/(H$2^2-'定数表'!$H83)+1)</f>
        <v>1.6139443035171015</v>
      </c>
      <c r="I83" s="3">
        <f>SQRT('定数表'!$C83*I$2^2/(I$2^2-'定数表'!$F83)+'定数表'!$D83*I$2^2/(I$2^2-'定数表'!$G83)+'定数表'!$E83*I$2^2/(I$2^2-'定数表'!$H83)+1)</f>
        <v>1.6125419230186935</v>
      </c>
      <c r="J83" s="3">
        <f>SQRT('定数表'!$C83*J$2^2/(J$2^2-'定数表'!$F83)+'定数表'!$D83*J$2^2/(J$2^2-'定数表'!$G83)+'定数表'!$E83*J$2^2/(J$2^2-'定数表'!$H83)+1)</f>
        <v>1.6112717372448908</v>
      </c>
      <c r="K83" s="3">
        <f>SQRT('定数表'!$C83*K$2^2/(K$2^2-'定数表'!$F83)+'定数表'!$D83*K$2^2/(K$2^2-'定数表'!$G83)+'定数表'!$E83*K$2^2/(K$2^2-'定数表'!$H83)+1)</f>
        <v>1.610115509922436</v>
      </c>
      <c r="L83" s="3">
        <f>SQRT('定数表'!$C83*L$2^2/(L$2^2-'定数表'!$F83)+'定数表'!$D83*L$2^2/(L$2^2-'定数表'!$G83)+'定数表'!$E83*L$2^2/(L$2^2-'定数表'!$H83)+1)</f>
        <v>1.6090580323687642</v>
      </c>
    </row>
    <row r="84" spans="1:12" ht="13.5">
      <c r="A84" s="2">
        <v>82</v>
      </c>
      <c r="B84" s="2" t="s">
        <v>98</v>
      </c>
      <c r="C84" s="3">
        <f>SQRT('定数表'!$C84*C$2^2/(C$2^2-'定数表'!$F84)+'定数表'!$D84*C$2^2/(C$2^2-'定数表'!$G84)+'定数表'!$E84*C$2^2/(C$2^2-'定数表'!$H84)+1)</f>
        <v>1.8357427499078474</v>
      </c>
      <c r="D84" s="3">
        <f>SQRT('定数表'!$C84*D$2^2/(D$2^2-'定数表'!$F84)+'定数表'!$D84*D$2^2/(D$2^2-'定数表'!$G84)+'定数表'!$E84*D$2^2/(D$2^2-'定数表'!$H84)+1)</f>
        <v>1.8288573407409359</v>
      </c>
      <c r="E84" s="3">
        <f>SQRT('定数表'!$C84*E$2^2/(E$2^2-'定数表'!$F84)+'定数表'!$D84*E$2^2/(E$2^2-'定数表'!$G84)+'定数表'!$E84*E$2^2/(E$2^2-'定数表'!$H84)+1)</f>
        <v>1.822957825656869</v>
      </c>
      <c r="F84" s="3">
        <f>SQRT('定数表'!$C84*F$2^2/(F$2^2-'定数表'!$F84)+'定数表'!$D84*F$2^2/(F$2^2-'定数表'!$G84)+'定数表'!$E84*F$2^2/(F$2^2-'定数表'!$H84)+1)</f>
        <v>1.8178503777389683</v>
      </c>
      <c r="G84" s="3">
        <f>SQRT('定数表'!$C84*G$2^2/(G$2^2-'定数表'!$F84)+'定数表'!$D84*G$2^2/(G$2^2-'定数表'!$G84)+'定数表'!$E84*G$2^2/(G$2^2-'定数表'!$H84)+1)</f>
        <v>1.8133886672433333</v>
      </c>
      <c r="H84" s="3">
        <f>SQRT('定数表'!$C84*H$2^2/(H$2^2-'定数表'!$F84)+'定数表'!$D84*H$2^2/(H$2^2-'定数表'!$G84)+'定数表'!$E84*H$2^2/(H$2^2-'定数表'!$H84)+1)</f>
        <v>1.809460027152544</v>
      </c>
      <c r="I84" s="3">
        <f>SQRT('定数表'!$C84*I$2^2/(I$2^2-'定数表'!$F84)+'定数表'!$D84*I$2^2/(I$2^2-'定数表'!$G84)+'定数表'!$E84*I$2^2/(I$2^2-'定数表'!$H84)+1)</f>
        <v>1.8059762355324203</v>
      </c>
      <c r="J84" s="3">
        <f>SQRT('定数表'!$C84*J$2^2/(J$2^2-'定数表'!$F84)+'定数表'!$D84*J$2^2/(J$2^2-'定数表'!$G84)+'定数表'!$E84*J$2^2/(J$2^2-'定数表'!$H84)+1)</f>
        <v>1.8028671966205583</v>
      </c>
      <c r="K84" s="3">
        <f>SQRT('定数表'!$C84*K$2^2/(K$2^2-'定数表'!$F84)+'定数表'!$D84*K$2^2/(K$2^2-'定数表'!$G84)+'定数表'!$E84*K$2^2/(K$2^2-'定数表'!$H84)+1)</f>
        <v>1.8000765012408924</v>
      </c>
      <c r="L84" s="3">
        <f>SQRT('定数表'!$C84*L$2^2/(L$2^2-'定数表'!$F84)+'定数表'!$D84*L$2^2/(L$2^2-'定数表'!$G84)+'定数表'!$E84*L$2^2/(L$2^2-'定数表'!$H84)+1)</f>
        <v>1.7975582400445247</v>
      </c>
    </row>
    <row r="85" spans="1:12" ht="13.5">
      <c r="A85" s="2">
        <v>83</v>
      </c>
      <c r="B85" s="2" t="s">
        <v>124</v>
      </c>
      <c r="C85" s="3">
        <f>SQRT('定数表'!$C85*C$2^2/(C$2^2-'定数表'!$F85)+'定数表'!$D85*C$2^2/(C$2^2-'定数表'!$G85)+'定数表'!$E85*C$2^2/(C$2^2-'定数表'!$H85)+1)</f>
        <v>1.9611196396845194</v>
      </c>
      <c r="D85" s="3">
        <f>SQRT('定数表'!$C85*D$2^2/(D$2^2-'定数表'!$F85)+'定数表'!$D85*D$2^2/(D$2^2-'定数表'!$G85)+'定数表'!$E85*D$2^2/(D$2^2-'定数表'!$H85)+1)</f>
        <v>1.951493906702365</v>
      </c>
      <c r="E85" s="3">
        <f>SQRT('定数表'!$C85*E$2^2/(E$2^2-'定数表'!$F85)+'定数表'!$D85*E$2^2/(E$2^2-'定数表'!$G85)+'定数表'!$E85*E$2^2/(E$2^2-'定数表'!$H85)+1)</f>
        <v>1.9432990905566676</v>
      </c>
      <c r="F85" s="3">
        <f>SQRT('定数表'!$C85*F$2^2/(F$2^2-'定数表'!$F85)+'定数表'!$D85*F$2^2/(F$2^2-'定数表'!$G85)+'定数表'!$E85*F$2^2/(F$2^2-'定数表'!$H85)+1)</f>
        <v>1.9362424904403688</v>
      </c>
      <c r="G85" s="3">
        <f>SQRT('定数表'!$C85*G$2^2/(G$2^2-'定数表'!$F85)+'定数表'!$D85*G$2^2/(G$2^2-'定数表'!$G85)+'定数表'!$E85*G$2^2/(G$2^2-'定数表'!$H85)+1)</f>
        <v>1.9301063500739477</v>
      </c>
      <c r="H85" s="3">
        <f>SQRT('定数表'!$C85*H$2^2/(H$2^2-'定数表'!$F85)+'定数表'!$D85*H$2^2/(H$2^2-'定数表'!$G85)+'定数表'!$E85*H$2^2/(H$2^2-'定数表'!$H85)+1)</f>
        <v>1.9247250252331047</v>
      </c>
      <c r="I85" s="3">
        <f>SQRT('定数表'!$C85*I$2^2/(I$2^2-'定数表'!$F85)+'定数表'!$D85*I$2^2/(I$2^2-'定数表'!$G85)+'定数表'!$E85*I$2^2/(I$2^2-'定数表'!$H85)+1)</f>
        <v>1.9199701166633212</v>
      </c>
      <c r="J85" s="3">
        <f>SQRT('定数表'!$C85*J$2^2/(J$2^2-'定数表'!$F85)+'定数表'!$D85*J$2^2/(J$2^2-'定数表'!$G85)+'定数表'!$E85*J$2^2/(J$2^2-'定数表'!$H85)+1)</f>
        <v>1.9157404742330006</v>
      </c>
      <c r="K85" s="3">
        <f>SQRT('定数表'!$C85*K$2^2/(K$2^2-'定数表'!$F85)+'定数表'!$D85*K$2^2/(K$2^2-'定数表'!$G85)+'定数表'!$E85*K$2^2/(K$2^2-'定数表'!$H85)+1)</f>
        <v>1.9119552891317897</v>
      </c>
      <c r="L85" s="3">
        <f>SQRT('定数表'!$C85*L$2^2/(L$2^2-'定数表'!$F85)+'定数表'!$D85*L$2^2/(L$2^2-'定数表'!$G85)+'定数表'!$E85*L$2^2/(L$2^2-'定数表'!$H85)+1)</f>
        <v>1.9085492053137398</v>
      </c>
    </row>
    <row r="86" spans="1:12" ht="13.5">
      <c r="A86" s="2">
        <v>84</v>
      </c>
      <c r="B86" s="2" t="s">
        <v>125</v>
      </c>
      <c r="C86" s="3">
        <f>SQRT('定数表'!$C86*C$2^2/(C$2^2-'定数表'!$F86)+'定数表'!$D86*C$2^2/(C$2^2-'定数表'!$G86)+'定数表'!$E86*C$2^2/(C$2^2-'定数表'!$H86)+1)</f>
        <v>2.002201406531573</v>
      </c>
      <c r="D86" s="3">
        <f>SQRT('定数表'!$C86*D$2^2/(D$2^2-'定数表'!$F86)+'定数表'!$D86*D$2^2/(D$2^2-'定数表'!$G86)+'定数表'!$E86*D$2^2/(D$2^2-'定数表'!$H86)+1)</f>
        <v>1.9912879578373257</v>
      </c>
      <c r="E86" s="3">
        <f>SQRT('定数表'!$C86*E$2^2/(E$2^2-'定数表'!$F86)+'定数表'!$D86*E$2^2/(E$2^2-'定数表'!$G86)+'定数表'!$E86*E$2^2/(E$2^2-'定数表'!$H86)+1)</f>
        <v>1.9820290346516742</v>
      </c>
      <c r="F86" s="3">
        <f>SQRT('定数表'!$C86*F$2^2/(F$2^2-'定数表'!$F86)+'定数表'!$D86*F$2^2/(F$2^2-'定数表'!$G86)+'定数表'!$E86*F$2^2/(F$2^2-'定数表'!$H86)+1)</f>
        <v>1.974079272834263</v>
      </c>
      <c r="G86" s="3">
        <f>SQRT('定数表'!$C86*G$2^2/(G$2^2-'定数表'!$F86)+'定数表'!$D86*G$2^2/(G$2^2-'定数表'!$G86)+'定数表'!$E86*G$2^2/(G$2^2-'定数表'!$H86)+1)</f>
        <v>1.9671835707981666</v>
      </c>
      <c r="H86" s="3">
        <f>SQRT('定数表'!$C86*H$2^2/(H$2^2-'定数表'!$F86)+'定数表'!$D86*H$2^2/(H$2^2-'定数表'!$G86)+'定数表'!$E86*H$2^2/(H$2^2-'定数表'!$H86)+1)</f>
        <v>1.9611490475665225</v>
      </c>
      <c r="I86" s="3">
        <f>SQRT('定数表'!$C86*I$2^2/(I$2^2-'定数表'!$F86)+'定数表'!$D86*I$2^2/(I$2^2-'定数表'!$G86)+'定数表'!$E86*I$2^2/(I$2^2-'定数表'!$H86)+1)</f>
        <v>1.955826962381836</v>
      </c>
      <c r="J86" s="3">
        <f>SQRT('定数表'!$C86*J$2^2/(J$2^2-'定数表'!$F86)+'定数表'!$D86*J$2^2/(J$2^2-'定数表'!$G86)+'定数表'!$E86*J$2^2/(J$2^2-'定数表'!$H86)+1)</f>
        <v>1.9511006615210607</v>
      </c>
      <c r="K86" s="3">
        <f>SQRT('定数表'!$C86*K$2^2/(K$2^2-'定数表'!$F86)+'定数表'!$D86*K$2^2/(K$2^2-'定数表'!$G86)+'定数表'!$E86*K$2^2/(K$2^2-'定数表'!$H86)+1)</f>
        <v>1.9468773104610189</v>
      </c>
      <c r="L86" s="3">
        <f>SQRT('定数表'!$C86*L$2^2/(L$2^2-'定数表'!$F86)+'定数表'!$D86*L$2^2/(L$2^2-'定数表'!$G86)+'定数表'!$E86*L$2^2/(L$2^2-'定数表'!$H86)+1)</f>
        <v>1.9430820809885498</v>
      </c>
    </row>
    <row r="87" spans="1:12" ht="13.5">
      <c r="A87" s="2">
        <v>85</v>
      </c>
      <c r="B87" s="2" t="s">
        <v>126</v>
      </c>
      <c r="C87" s="3">
        <f>SQRT('定数表'!$C87*C$2^2/(C$2^2-'定数表'!$F87)+'定数表'!$D87*C$2^2/(C$2^2-'定数表'!$G87)+'定数表'!$E87*C$2^2/(C$2^2-'定数表'!$H87)+1)</f>
        <v>1.8741927942134942</v>
      </c>
      <c r="D87" s="3">
        <f>SQRT('定数表'!$C87*D$2^2/(D$2^2-'定数表'!$F87)+'定数表'!$D87*D$2^2/(D$2^2-'定数表'!$G87)+'定数表'!$E87*D$2^2/(D$2^2-'定数表'!$H87)+1)</f>
        <v>1.8673697587922178</v>
      </c>
      <c r="E87" s="3">
        <f>SQRT('定数表'!$C87*E$2^2/(E$2^2-'定数表'!$F87)+'定数表'!$D87*E$2^2/(E$2^2-'定数表'!$G87)+'定数表'!$E87*E$2^2/(E$2^2-'定数表'!$H87)+1)</f>
        <v>1.8615050621233782</v>
      </c>
      <c r="F87" s="3">
        <f>SQRT('定数表'!$C87*F$2^2/(F$2^2-'定数表'!$F87)+'定数表'!$D87*F$2^2/(F$2^2-'定数表'!$G87)+'定数表'!$E87*F$2^2/(F$2^2-'定数表'!$H87)+1)</f>
        <v>1.8564145671803267</v>
      </c>
      <c r="G87" s="3">
        <f>SQRT('定数表'!$C87*G$2^2/(G$2^2-'定数表'!$F87)+'定数表'!$D87*G$2^2/(G$2^2-'定数表'!$G87)+'定数表'!$E87*G$2^2/(G$2^2-'定数表'!$H87)+1)</f>
        <v>1.8519581660213005</v>
      </c>
      <c r="H87" s="3">
        <f>SQRT('定数表'!$C87*H$2^2/(H$2^2-'定数表'!$F87)+'定数表'!$D87*H$2^2/(H$2^2-'定数表'!$G87)+'定数表'!$E87*H$2^2/(H$2^2-'定数表'!$H87)+1)</f>
        <v>1.8480272695449134</v>
      </c>
      <c r="I87" s="3">
        <f>SQRT('定数表'!$C87*I$2^2/(I$2^2-'定数表'!$F87)+'定数表'!$D87*I$2^2/(I$2^2-'定数表'!$G87)+'定数表'!$E87*I$2^2/(I$2^2-'定数表'!$H87)+1)</f>
        <v>1.844536372608447</v>
      </c>
      <c r="J87" s="3">
        <f>SQRT('定数表'!$C87*J$2^2/(J$2^2-'定数表'!$F87)+'定数表'!$D87*J$2^2/(J$2^2-'定数表'!$G87)+'定数表'!$E87*J$2^2/(J$2^2-'定数表'!$H87)+1)</f>
        <v>1.8414172123601256</v>
      </c>
      <c r="K87" s="3">
        <f>SQRT('定数表'!$C87*K$2^2/(K$2^2-'定数表'!$F87)+'定数表'!$D87*K$2^2/(K$2^2-'定数表'!$G87)+'定数表'!$E87*K$2^2/(K$2^2-'定数表'!$H87)+1)</f>
        <v>1.8386146274754134</v>
      </c>
      <c r="L87" s="3">
        <f>SQRT('定数表'!$C87*L$2^2/(L$2^2-'定数表'!$F87)+'定数表'!$D87*L$2^2/(L$2^2-'定数表'!$G87)+'定数表'!$E87*L$2^2/(L$2^2-'定数表'!$H87)+1)</f>
        <v>1.8360835628678494</v>
      </c>
    </row>
    <row r="88" spans="1:12" ht="13.5">
      <c r="A88" s="2">
        <v>86</v>
      </c>
      <c r="B88" s="2" t="s">
        <v>13</v>
      </c>
      <c r="C88" s="3">
        <f>SQRT('定数表'!$C88*C$2^2/(C$2^2-'定数表'!$F88)+'定数表'!$D88*C$2^2/(C$2^2-'定数表'!$G88)+'定数表'!$E88*C$2^2/(C$2^2-'定数表'!$H88)+1)</f>
        <v>1.5248555686399892</v>
      </c>
      <c r="D88" s="3">
        <f>SQRT('定数表'!$C88*D$2^2/(D$2^2-'定数表'!$F88)+'定数表'!$D88*D$2^2/(D$2^2-'定数表'!$G88)+'定数表'!$E88*D$2^2/(D$2^2-'定数表'!$H88)+1)</f>
        <v>1.5232893828826946</v>
      </c>
      <c r="E88" s="3">
        <f>SQRT('定数表'!$C88*E$2^2/(E$2^2-'定数表'!$F88)+'定数表'!$D88*E$2^2/(E$2^2-'定数表'!$G88)+'定数表'!$E88*E$2^2/(E$2^2-'定数表'!$H88)+1)</f>
        <v>1.521905065369678</v>
      </c>
      <c r="F88" s="3">
        <f>SQRT('定数表'!$C88*F$2^2/(F$2^2-'定数表'!$F88)+'定数表'!$D88*F$2^2/(F$2^2-'定数表'!$G88)+'定数表'!$E88*F$2^2/(F$2^2-'定数表'!$H88)+1)</f>
        <v>1.5206734764024437</v>
      </c>
      <c r="G88" s="3">
        <f>SQRT('定数表'!$C88*G$2^2/(G$2^2-'定数表'!$F88)+'定数表'!$D88*G$2^2/(G$2^2-'定数表'!$G88)+'定数表'!$E88*G$2^2/(G$2^2-'定数表'!$H88)+1)</f>
        <v>1.519571101254415</v>
      </c>
      <c r="H88" s="3">
        <f>SQRT('定数表'!$C88*H$2^2/(H$2^2-'定数表'!$F88)+'定数表'!$D88*H$2^2/(H$2^2-'定数表'!$G88)+'定数表'!$E88*H$2^2/(H$2^2-'定数表'!$H88)+1)</f>
        <v>1.518578779642523</v>
      </c>
      <c r="I88" s="3">
        <f>SQRT('定数表'!$C88*I$2^2/(I$2^2-'定数表'!$F88)+'定数表'!$D88*I$2^2/(I$2^2-'定数表'!$G88)+'定数表'!$E88*I$2^2/(I$2^2-'定数表'!$H88)+1)</f>
        <v>1.5176807614645462</v>
      </c>
      <c r="J88" s="3">
        <f>SQRT('定数表'!$C88*J$2^2/(J$2^2-'定数表'!$F88)+'定数表'!$D88*J$2^2/(J$2^2-'定数表'!$G88)+'定数表'!$E88*J$2^2/(J$2^2-'定数表'!$H88)+1)</f>
        <v>1.516863995528492</v>
      </c>
      <c r="K88" s="3">
        <f>SQRT('定数表'!$C88*K$2^2/(K$2^2-'定数表'!$F88)+'定数表'!$D88*K$2^2/(K$2^2-'定数表'!$G88)+'定数表'!$E88*K$2^2/(K$2^2-'定数表'!$H88)+1)</f>
        <v>1.5161175872136676</v>
      </c>
      <c r="L88" s="3">
        <f>SQRT('定数表'!$C88*L$2^2/(L$2^2-'定数表'!$F88)+'定数表'!$D88*L$2^2/(L$2^2-'定数表'!$G88)+'定数表'!$E88*L$2^2/(L$2^2-'定数表'!$H88)+1)</f>
        <v>1.5154323803180494</v>
      </c>
    </row>
    <row r="89" spans="1:12" ht="13.5">
      <c r="A89" s="2">
        <v>87</v>
      </c>
      <c r="B89" s="2" t="s">
        <v>14</v>
      </c>
      <c r="C89" s="3">
        <f>SQRT('定数表'!$C89*C$2^2/(C$2^2-'定数表'!$F89)+'定数表'!$D89*C$2^2/(C$2^2-'定数表'!$G89)+'定数表'!$E89*C$2^2/(C$2^2-'定数表'!$H89)+1)</f>
        <v>1.5290625511207123</v>
      </c>
      <c r="D89" s="3">
        <f>SQRT('定数表'!$C89*D$2^2/(D$2^2-'定数表'!$F89)+'定数表'!$D89*D$2^2/(D$2^2-'定数表'!$G89)+'定数表'!$E89*D$2^2/(D$2^2-'定数表'!$H89)+1)</f>
        <v>1.5275119848733745</v>
      </c>
      <c r="E89" s="3">
        <f>SQRT('定数表'!$C89*E$2^2/(E$2^2-'定数表'!$F89)+'定数表'!$D89*E$2^2/(E$2^2-'定数表'!$G89)+'定数表'!$E89*E$2^2/(E$2^2-'定数表'!$H89)+1)</f>
        <v>1.5261407289453937</v>
      </c>
      <c r="F89" s="3">
        <f>SQRT('定数表'!$C89*F$2^2/(F$2^2-'定数表'!$F89)+'定数表'!$D89*F$2^2/(F$2^2-'定数表'!$G89)+'定数表'!$E89*F$2^2/(F$2^2-'定数表'!$H89)+1)</f>
        <v>1.5249199856504763</v>
      </c>
      <c r="G89" s="3">
        <f>SQRT('定数表'!$C89*G$2^2/(G$2^2-'定数表'!$F89)+'定数表'!$D89*G$2^2/(G$2^2-'定数表'!$G89)+'定数表'!$E89*G$2^2/(G$2^2-'定数表'!$H89)+1)</f>
        <v>1.5238265286523565</v>
      </c>
      <c r="H89" s="3">
        <f>SQRT('定数表'!$C89*H$2^2/(H$2^2-'定数表'!$F89)+'定数表'!$D89*H$2^2/(H$2^2-'定数表'!$G89)+'定数表'!$E89*H$2^2/(H$2^2-'定数表'!$H89)+1)</f>
        <v>1.5228414401846853</v>
      </c>
      <c r="I89" s="3">
        <f>SQRT('定数表'!$C89*I$2^2/(I$2^2-'定数表'!$F89)+'定数表'!$D89*I$2^2/(I$2^2-'定数表'!$G89)+'定数表'!$E89*I$2^2/(I$2^2-'定数表'!$H89)+1)</f>
        <v>1.521949174091641</v>
      </c>
      <c r="J89" s="3">
        <f>SQRT('定数表'!$C89*J$2^2/(J$2^2-'定数表'!$F89)+'定数表'!$D89*J$2^2/(J$2^2-'定数表'!$G89)+'定数表'!$E89*J$2^2/(J$2^2-'定数表'!$H89)+1)</f>
        <v>1.5211368509773722</v>
      </c>
      <c r="K89" s="3">
        <f>SQRT('定数表'!$C89*K$2^2/(K$2^2-'定数表'!$F89)+'定数表'!$D89*K$2^2/(K$2^2-'定数表'!$G89)+'定数表'!$E89*K$2^2/(K$2^2-'定数表'!$H89)+1)</f>
        <v>1.5203937213181016</v>
      </c>
      <c r="L89" s="3">
        <f>SQRT('定数表'!$C89*L$2^2/(L$2^2-'定数表'!$F89)+'定数表'!$D89*L$2^2/(L$2^2-'定数表'!$G89)+'定数表'!$E89*L$2^2/(L$2^2-'定数表'!$H89)+1)</f>
        <v>1.5197107518534874</v>
      </c>
    </row>
    <row r="90" spans="1:12" ht="13.5">
      <c r="A90" s="2">
        <v>88</v>
      </c>
      <c r="B90" s="2" t="s">
        <v>15</v>
      </c>
      <c r="C90" s="3">
        <f>SQRT('定数表'!$C90*C$2^2/(C$2^2-'定数表'!$F90)+'定数表'!$D90*C$2^2/(C$2^2-'定数表'!$G90)+'定数表'!$E90*C$2^2/(C$2^2-'定数表'!$H90)+1)</f>
        <v>1.524883005831286</v>
      </c>
      <c r="D90" s="3">
        <f>SQRT('定数表'!$C90*D$2^2/(D$2^2-'定数表'!$F90)+'定数表'!$D90*D$2^2/(D$2^2-'定数表'!$G90)+'定数表'!$E90*D$2^2/(D$2^2-'定数表'!$H90)+1)</f>
        <v>1.5231057211862944</v>
      </c>
      <c r="E90" s="3">
        <f>SQRT('定数表'!$C90*E$2^2/(E$2^2-'定数表'!$F90)+'定数表'!$D90*E$2^2/(E$2^2-'定数表'!$G90)+'定数表'!$E90*E$2^2/(E$2^2-'定数表'!$H90)+1)</f>
        <v>1.5215414636815114</v>
      </c>
      <c r="F90" s="3">
        <f>SQRT('定数表'!$C90*F$2^2/(F$2^2-'定数表'!$F90)+'定数表'!$D90*F$2^2/(F$2^2-'定数表'!$G90)+'定数表'!$E90*F$2^2/(F$2^2-'定数表'!$H90)+1)</f>
        <v>1.520154924632234</v>
      </c>
      <c r="G90" s="3">
        <f>SQRT('定数表'!$C90*G$2^2/(G$2^2-'定数表'!$F90)+'定数表'!$D90*G$2^2/(G$2^2-'定数表'!$G90)+'定数表'!$E90*G$2^2/(G$2^2-'定数表'!$H90)+1)</f>
        <v>1.5189179042885141</v>
      </c>
      <c r="H90" s="3">
        <f>SQRT('定数表'!$C90*H$2^2/(H$2^2-'定数表'!$F90)+'定数表'!$D90*H$2^2/(H$2^2-'定数表'!$G90)+'定数表'!$E90*H$2^2/(H$2^2-'定数表'!$H90)+1)</f>
        <v>1.5178076265607328</v>
      </c>
      <c r="I90" s="3">
        <f>SQRT('定数表'!$C90*I$2^2/(I$2^2-'定数表'!$F90)+'定数表'!$D90*I$2^2/(I$2^2-'定数表'!$G90)+'定数表'!$E90*I$2^2/(I$2^2-'定数表'!$H90)+1)</f>
        <v>1.5168055104149036</v>
      </c>
      <c r="J90" s="3">
        <f>SQRT('定数表'!$C90*J$2^2/(J$2^2-'定数表'!$F90)+'定数表'!$D90*J$2^2/(J$2^2-'定数表'!$G90)+'定数表'!$E90*J$2^2/(J$2^2-'定数表'!$H90)+1)</f>
        <v>1.515896259565174</v>
      </c>
      <c r="K90" s="3">
        <f>SQRT('定数表'!$C90*K$2^2/(K$2^2-'定数表'!$F90)+'定数表'!$D90*K$2^2/(K$2^2-'定数表'!$G90)+'定数表'!$E90*K$2^2/(K$2^2-'定数表'!$H90)+1)</f>
        <v>1.5150671781819953</v>
      </c>
      <c r="L90" s="3">
        <f>SQRT('定数表'!$C90*L$2^2/(L$2^2-'定数表'!$F90)+'定数表'!$D90*L$2^2/(L$2^2-'定数表'!$G90)+'定数表'!$E90*L$2^2/(L$2^2-'定数表'!$H90)+1)</f>
        <v>1.5143076497752048</v>
      </c>
    </row>
    <row r="91" spans="1:12" ht="13.5">
      <c r="A91" s="2">
        <v>89</v>
      </c>
      <c r="B91" s="2" t="s">
        <v>31</v>
      </c>
      <c r="C91" s="3">
        <f>SQRT('定数表'!$C91*C$2^2/(C$2^2-'定数表'!$F91)+'定数表'!$D91*C$2^2/(C$2^2-'定数表'!$G91)+'定数表'!$E91*C$2^2/(C$2^2-'定数表'!$H91)+1)</f>
        <v>1.6253495891134666</v>
      </c>
      <c r="D91" s="3">
        <f>SQRT('定数表'!$C91*D$2^2/(D$2^2-'定数表'!$F91)+'定数表'!$D91*D$2^2/(D$2^2-'定数表'!$G91)+'定数表'!$E91*D$2^2/(D$2^2-'定数表'!$H91)+1)</f>
        <v>1.623614154591824</v>
      </c>
      <c r="E91" s="3">
        <f>SQRT('定数表'!$C91*E$2^2/(E$2^2-'定数表'!$F91)+'定数表'!$D91*E$2^2/(E$2^2-'定数表'!$G91)+'定数表'!$E91*E$2^2/(E$2^2-'定数表'!$H91)+1)</f>
        <v>1.6220790646523071</v>
      </c>
      <c r="F91" s="3">
        <f>SQRT('定数表'!$C91*F$2^2/(F$2^2-'定数表'!$F91)+'定数表'!$D91*F$2^2/(F$2^2-'定数表'!$G91)+'定数表'!$E91*F$2^2/(F$2^2-'定数表'!$H91)+1)</f>
        <v>1.620712672879284</v>
      </c>
      <c r="G91" s="3">
        <f>SQRT('定数表'!$C91*G$2^2/(G$2^2-'定数表'!$F91)+'定数表'!$D91*G$2^2/(G$2^2-'定数表'!$G91)+'定数表'!$E91*G$2^2/(G$2^2-'定数表'!$H91)+1)</f>
        <v>1.6194893449852032</v>
      </c>
      <c r="H91" s="3">
        <f>SQRT('定数表'!$C91*H$2^2/(H$2^2-'定数表'!$F91)+'定数表'!$D91*H$2^2/(H$2^2-'定数表'!$G91)+'定数表'!$E91*H$2^2/(H$2^2-'定数表'!$H91)+1)</f>
        <v>1.6183881258929491</v>
      </c>
      <c r="I91" s="3">
        <f>SQRT('定数表'!$C91*I$2^2/(I$2^2-'定数表'!$F91)+'定数表'!$D91*I$2^2/(I$2^2-'定数表'!$G91)+'定数表'!$E91*I$2^2/(I$2^2-'定数表'!$H91)+1)</f>
        <v>1.617391741969105</v>
      </c>
      <c r="J91" s="3">
        <f>SQRT('定数表'!$C91*J$2^2/(J$2^2-'定数表'!$F91)+'定数表'!$D91*J$2^2/(J$2^2-'定数表'!$G91)+'定数表'!$E91*J$2^2/(J$2^2-'定数表'!$H91)+1)</f>
        <v>1.6164858447964363</v>
      </c>
      <c r="K91" s="3">
        <f>SQRT('定数表'!$C91*K$2^2/(K$2^2-'定数表'!$F91)+'定数表'!$D91*K$2^2/(K$2^2-'定数表'!$G91)+'定数表'!$E91*K$2^2/(K$2^2-'定数表'!$H91)+1)</f>
        <v>1.6156584314648794</v>
      </c>
      <c r="L91" s="3">
        <f>SQRT('定数表'!$C91*L$2^2/(L$2^2-'定数表'!$F91)+'定数表'!$D91*L$2^2/(L$2^2-'定数表'!$G91)+'定数表'!$E91*L$2^2/(L$2^2-'定数表'!$H91)+1)</f>
        <v>1.6148993955196373</v>
      </c>
    </row>
    <row r="92" spans="1:12" ht="13.5">
      <c r="A92" s="2">
        <v>90</v>
      </c>
      <c r="B92" s="2" t="s">
        <v>32</v>
      </c>
      <c r="C92" s="3">
        <f>SQRT('定数表'!$C92*C$2^2/(C$2^2-'定数表'!$F92)+'定数表'!$D92*C$2^2/(C$2^2-'定数表'!$G92)+'定数表'!$E92*C$2^2/(C$2^2-'定数表'!$H92)+1)</f>
        <v>1.609925114191812</v>
      </c>
      <c r="D92" s="3">
        <f>SQRT('定数表'!$C92*D$2^2/(D$2^2-'定数表'!$F92)+'定数表'!$D92*D$2^2/(D$2^2-'定数表'!$G92)+'定数表'!$E92*D$2^2/(D$2^2-'定数表'!$H92)+1)</f>
        <v>1.6082946468994943</v>
      </c>
      <c r="E92" s="3">
        <f>SQRT('定数表'!$C92*E$2^2/(E$2^2-'定数表'!$F92)+'定数表'!$D92*E$2^2/(E$2^2-'定数表'!$G92)+'定数表'!$E92*E$2^2/(E$2^2-'定数表'!$H92)+1)</f>
        <v>1.6068503601442203</v>
      </c>
      <c r="F92" s="3">
        <f>SQRT('定数表'!$C92*F$2^2/(F$2^2-'定数表'!$F92)+'定数表'!$D92*F$2^2/(F$2^2-'定数表'!$G92)+'定数表'!$E92*F$2^2/(F$2^2-'定数表'!$H92)+1)</f>
        <v>1.6055629661693107</v>
      </c>
      <c r="G92" s="3">
        <f>SQRT('定数表'!$C92*G$2^2/(G$2^2-'定数表'!$F92)+'定数表'!$D92*G$2^2/(G$2^2-'定数表'!$G92)+'定数表'!$E92*G$2^2/(G$2^2-'定数表'!$H92)+1)</f>
        <v>1.6044087064198431</v>
      </c>
      <c r="H92" s="3">
        <f>SQRT('定数表'!$C92*H$2^2/(H$2^2-'定数表'!$F92)+'定数表'!$D92*H$2^2/(H$2^2-'定数表'!$G92)+'定数表'!$E92*H$2^2/(H$2^2-'定数表'!$H92)+1)</f>
        <v>1.603368133753349</v>
      </c>
      <c r="I92" s="3">
        <f>SQRT('定数表'!$C92*I$2^2/(I$2^2-'定数表'!$F92)+'定数表'!$D92*I$2^2/(I$2^2-'定数表'!$G92)+'定数表'!$E92*I$2^2/(I$2^2-'定数表'!$H92)+1)</f>
        <v>1.602425198777333</v>
      </c>
      <c r="J92" s="3">
        <f>SQRT('定数表'!$C92*J$2^2/(J$2^2-'定数表'!$F92)+'定数表'!$D92*J$2^2/(J$2^2-'定数表'!$G92)+'定数表'!$E92*J$2^2/(J$2^2-'定数表'!$H92)+1)</f>
        <v>1.6015665559511298</v>
      </c>
      <c r="K92" s="3">
        <f>SQRT('定数表'!$C92*K$2^2/(K$2^2-'定数表'!$F92)+'定数表'!$D92*K$2^2/(K$2^2-'定数表'!$G92)+'定数表'!$E92*K$2^2/(K$2^2-'定数表'!$H92)+1)</f>
        <v>1.600781030678331</v>
      </c>
      <c r="L92" s="3">
        <f>SQRT('定数表'!$C92*L$2^2/(L$2^2-'定数表'!$F92)+'定数表'!$D92*L$2^2/(L$2^2-'定数表'!$G92)+'定数表'!$E92*L$2^2/(L$2^2-'定数表'!$H92)+1)</f>
        <v>1.6000592058211212</v>
      </c>
    </row>
    <row r="93" spans="1:12" ht="13.5">
      <c r="A93" s="2">
        <v>91</v>
      </c>
      <c r="B93" s="2" t="s">
        <v>116</v>
      </c>
      <c r="C93" s="3">
        <f>SQRT('定数表'!$C93*C$2^2/(C$2^2-'定数表'!$F93)+'定数表'!$D93*C$2^2/(C$2^2-'定数表'!$G93)+'定数表'!$E93*C$2^2/(C$2^2-'定数表'!$H93)+1)</f>
        <v>1.7361199723227823</v>
      </c>
      <c r="D93" s="3">
        <f>SQRT('定数表'!$C93*D$2^2/(D$2^2-'定数表'!$F93)+'定数表'!$D93*D$2^2/(D$2^2-'定数表'!$G93)+'定数表'!$E93*D$2^2/(D$2^2-'定数表'!$H93)+1)</f>
        <v>1.7315176096489606</v>
      </c>
      <c r="E93" s="3">
        <f>SQRT('定数表'!$C93*E$2^2/(E$2^2-'定数表'!$F93)+'定数表'!$D93*E$2^2/(E$2^2-'定数表'!$G93)+'定数表'!$E93*E$2^2/(E$2^2-'定数表'!$H93)+1)</f>
        <v>1.7275378395436642</v>
      </c>
      <c r="F93" s="3">
        <f>SQRT('定数表'!$C93*F$2^2/(F$2^2-'定数表'!$F93)+'定数表'!$D93*F$2^2/(F$2^2-'定数表'!$G93)+'定数表'!$E93*F$2^2/(F$2^2-'定数表'!$H93)+1)</f>
        <v>1.724065249703322</v>
      </c>
      <c r="G93" s="3">
        <f>SQRT('定数表'!$C93*G$2^2/(G$2^2-'定数表'!$F93)+'定数表'!$D93*G$2^2/(G$2^2-'定数表'!$G93)+'定数表'!$E93*G$2^2/(G$2^2-'定数表'!$H93)+1)</f>
        <v>1.7210110139883859</v>
      </c>
      <c r="H93" s="3">
        <f>SQRT('定数表'!$C93*H$2^2/(H$2^2-'定数表'!$F93)+'定数表'!$D93*H$2^2/(H$2^2-'定数表'!$G93)+'定数表'!$E93*H$2^2/(H$2^2-'定数表'!$H93)+1)</f>
        <v>1.7183056035141304</v>
      </c>
      <c r="I93" s="3">
        <f>SQRT('定数表'!$C93*I$2^2/(I$2^2-'定数表'!$F93)+'定数表'!$D93*I$2^2/(I$2^2-'定数表'!$G93)+'定数表'!$E93*I$2^2/(I$2^2-'定数表'!$H93)+1)</f>
        <v>1.7158937948674897</v>
      </c>
      <c r="J93" s="3">
        <f>SQRT('定数表'!$C93*J$2^2/(J$2^2-'定数表'!$F93)+'定数表'!$D93*J$2^2/(J$2^2-'定数表'!$G93)+'定数表'!$E93*J$2^2/(J$2^2-'定数表'!$H93)+1)</f>
        <v>1.7137311648009346</v>
      </c>
      <c r="K93" s="3">
        <f>SQRT('定数表'!$C93*K$2^2/(K$2^2-'定数表'!$F93)+'定数表'!$D93*K$2^2/(K$2^2-'定数表'!$G93)+'定数表'!$E93*K$2^2/(K$2^2-'定数表'!$H93)+1)</f>
        <v>1.7117815747067786</v>
      </c>
      <c r="L93" s="3">
        <f>SQRT('定数表'!$C93*L$2^2/(L$2^2-'定数表'!$F93)+'定数表'!$D93*L$2^2/(L$2^2-'定数表'!$G93)+'定数表'!$E93*L$2^2/(L$2^2-'定数表'!$H93)+1)</f>
        <v>1.7100153307540926</v>
      </c>
    </row>
    <row r="94" spans="1:12" ht="13.5">
      <c r="A94" s="2">
        <v>92</v>
      </c>
      <c r="B94" s="2" t="s">
        <v>117</v>
      </c>
      <c r="C94" s="3">
        <f>SQRT('定数表'!$C94*C$2^2/(C$2^2-'定数表'!$F94)+'定数表'!$D94*C$2^2/(C$2^2-'定数表'!$G94)+'定数表'!$E94*C$2^2/(C$2^2-'定数表'!$H94)+1)</f>
        <v>1.7602091362723404</v>
      </c>
      <c r="D94" s="3">
        <f>SQRT('定数表'!$C94*D$2^2/(D$2^2-'定数表'!$F94)+'定数表'!$D94*D$2^2/(D$2^2-'定数表'!$G94)+'定数表'!$E94*D$2^2/(D$2^2-'定数表'!$H94)+1)</f>
        <v>1.7552411681999565</v>
      </c>
      <c r="E94" s="3">
        <f>SQRT('定数表'!$C94*E$2^2/(E$2^2-'定数表'!$F94)+'定数表'!$D94*E$2^2/(E$2^2-'定数表'!$G94)+'定数表'!$E94*E$2^2/(E$2^2-'定数表'!$H94)+1)</f>
        <v>1.7509498584634655</v>
      </c>
      <c r="F94" s="3">
        <f>SQRT('定数表'!$C94*F$2^2/(F$2^2-'定数表'!$F94)+'定数表'!$D94*F$2^2/(F$2^2-'定数表'!$G94)+'定数表'!$E94*F$2^2/(F$2^2-'定数表'!$H94)+1)</f>
        <v>1.7472090564843563</v>
      </c>
      <c r="G94" s="3">
        <f>SQRT('定数表'!$C94*G$2^2/(G$2^2-'定数表'!$F94)+'定数表'!$D94*G$2^2/(G$2^2-'定数表'!$G94)+'定数表'!$E94*G$2^2/(G$2^2-'定数表'!$H94)+1)</f>
        <v>1.7439218498539077</v>
      </c>
      <c r="H94" s="3">
        <f>SQRT('定数表'!$C94*H$2^2/(H$2^2-'定数表'!$F94)+'定数表'!$D94*H$2^2/(H$2^2-'定数表'!$G94)+'定数表'!$E94*H$2^2/(H$2^2-'定数表'!$H94)+1)</f>
        <v>1.7410125011371531</v>
      </c>
      <c r="I94" s="3">
        <f>SQRT('定数表'!$C94*I$2^2/(I$2^2-'定数表'!$F94)+'定数表'!$D94*I$2^2/(I$2^2-'定数表'!$G94)+'定数表'!$E94*I$2^2/(I$2^2-'定数表'!$H94)+1)</f>
        <v>1.7384209396966612</v>
      </c>
      <c r="J94" s="3">
        <f>SQRT('定数表'!$C94*J$2^2/(J$2^2-'定数表'!$F94)+'定数表'!$D94*J$2^2/(J$2^2-'定数表'!$G94)+'定数表'!$E94*J$2^2/(J$2^2-'定数表'!$H94)+1)</f>
        <v>1.736098902403902</v>
      </c>
      <c r="K94" s="3">
        <f>SQRT('定数表'!$C94*K$2^2/(K$2^2-'定数表'!$F94)+'定数表'!$D94*K$2^2/(K$2^2-'定数表'!$G94)+'定数表'!$E94*K$2^2/(K$2^2-'定数表'!$H94)+1)</f>
        <v>1.7340071696065698</v>
      </c>
      <c r="L94" s="3">
        <f>SQRT('定数表'!$C94*L$2^2/(L$2^2-'定数表'!$F94)+'定数表'!$D94*L$2^2/(L$2^2-'定数表'!$G94)+'定数表'!$E94*L$2^2/(L$2^2-'定数表'!$H94)+1)</f>
        <v>1.7321135471225468</v>
      </c>
    </row>
    <row r="95" spans="1:12" ht="13.5">
      <c r="A95" s="2">
        <v>93</v>
      </c>
      <c r="B95" s="2" t="s">
        <v>48</v>
      </c>
      <c r="C95" s="3">
        <f>SQRT('定数表'!$C95*C$2^2/(C$2^2-'定数表'!$F95)+'定数表'!$D95*C$2^2/(C$2^2-'定数表'!$G95)+'定数表'!$E95*C$2^2/(C$2^2-'定数表'!$H95)+1)</f>
        <v>1.7764333253647355</v>
      </c>
      <c r="D95" s="3">
        <f>SQRT('定数表'!$C95*D$2^2/(D$2^2-'定数表'!$F95)+'定数表'!$D95*D$2^2/(D$2^2-'定数表'!$G95)+'定数表'!$E95*D$2^2/(D$2^2-'定数表'!$H95)+1)</f>
        <v>1.7712060731621768</v>
      </c>
      <c r="E95" s="3">
        <f>SQRT('定数表'!$C95*E$2^2/(E$2^2-'定数表'!$F95)+'定数表'!$D95*E$2^2/(E$2^2-'定数表'!$G95)+'定数表'!$E95*E$2^2/(E$2^2-'定数表'!$H95)+1)</f>
        <v>1.7666946776784982</v>
      </c>
      <c r="F95" s="3">
        <f>SQRT('定数表'!$C95*F$2^2/(F$2^2-'定数表'!$F95)+'定数表'!$D95*F$2^2/(F$2^2-'定数表'!$G95)+'定数表'!$E95*F$2^2/(F$2^2-'定数表'!$H95)+1)</f>
        <v>1.762765076890956</v>
      </c>
      <c r="G95" s="3">
        <f>SQRT('定数表'!$C95*G$2^2/(G$2^2-'定数表'!$F95)+'定数表'!$D95*G$2^2/(G$2^2-'定数表'!$G95)+'定数表'!$E95*G$2^2/(G$2^2-'定数表'!$H95)+1)</f>
        <v>1.75931441518565</v>
      </c>
      <c r="H95" s="3">
        <f>SQRT('定数表'!$C95*H$2^2/(H$2^2-'定数表'!$F95)+'定数表'!$D95*H$2^2/(H$2^2-'定数表'!$G95)+'定数表'!$E95*H$2^2/(H$2^2-'定数表'!$H95)+1)</f>
        <v>1.7562624057007947</v>
      </c>
      <c r="I95" s="3">
        <f>SQRT('定数表'!$C95*I$2^2/(I$2^2-'定数表'!$F95)+'定数表'!$D95*I$2^2/(I$2^2-'定数表'!$G95)+'定数表'!$E95*I$2^2/(I$2^2-'定数表'!$H95)+1)</f>
        <v>1.7535454377957251</v>
      </c>
      <c r="J95" s="3">
        <f>SQRT('定数表'!$C95*J$2^2/(J$2^2-'定数表'!$F95)+'定数表'!$D95*J$2^2/(J$2^2-'定数表'!$G95)+'定数表'!$E95*J$2^2/(J$2^2-'定数表'!$H95)+1)</f>
        <v>1.7511124538941878</v>
      </c>
      <c r="K95" s="3">
        <f>SQRT('定数表'!$C95*K$2^2/(K$2^2-'定数表'!$F95)+'定数表'!$D95*K$2^2/(K$2^2-'定数表'!$G95)+'定数表'!$E95*K$2^2/(K$2^2-'定数表'!$H95)+1)</f>
        <v>1.748922000166066</v>
      </c>
      <c r="L95" s="3">
        <f>SQRT('定数表'!$C95*L$2^2/(L$2^2-'定数表'!$F95)+'定数表'!$D95*L$2^2/(L$2^2-'定数表'!$G95)+'定数表'!$E95*L$2^2/(L$2^2-'定数表'!$H95)+1)</f>
        <v>1.7469400757954447</v>
      </c>
    </row>
    <row r="96" spans="1:12" ht="13.5">
      <c r="A96" s="2">
        <v>94</v>
      </c>
      <c r="B96" s="2" t="s">
        <v>49</v>
      </c>
      <c r="C96" s="3">
        <f>SQRT('定数表'!$C96*C$2^2/(C$2^2-'定数表'!$F96)+'定数表'!$D96*C$2^2/(C$2^2-'定数表'!$G96)+'定数表'!$E96*C$2^2/(C$2^2-'定数表'!$H96)+1)</f>
        <v>1.829734682785277</v>
      </c>
      <c r="D96" s="3">
        <f>SQRT('定数表'!$C96*D$2^2/(D$2^2-'定数表'!$F96)+'定数表'!$D96*D$2^2/(D$2^2-'定数表'!$G96)+'定数表'!$E96*D$2^2/(D$2^2-'定数表'!$H96)+1)</f>
        <v>1.8236695237923022</v>
      </c>
      <c r="E96" s="3">
        <f>SQRT('定数表'!$C96*E$2^2/(E$2^2-'定数表'!$F96)+'定数表'!$D96*E$2^2/(E$2^2-'定数表'!$G96)+'定数表'!$E96*E$2^2/(E$2^2-'定数表'!$H96)+1)</f>
        <v>1.8184455534608095</v>
      </c>
      <c r="F96" s="3">
        <f>SQRT('定数表'!$C96*F$2^2/(F$2^2-'定数表'!$F96)+'定数表'!$D96*F$2^2/(F$2^2-'定数表'!$G96)+'定数表'!$E96*F$2^2/(F$2^2-'定数表'!$H96)+1)</f>
        <v>1.8139034837398507</v>
      </c>
      <c r="G96" s="3">
        <f>SQRT('定数表'!$C96*G$2^2/(G$2^2-'定数表'!$F96)+'定数表'!$D96*G$2^2/(G$2^2-'定数表'!$G96)+'定数表'!$E96*G$2^2/(G$2^2-'定数表'!$H96)+1)</f>
        <v>1.8099215531934738</v>
      </c>
      <c r="H96" s="3">
        <f>SQRT('定数表'!$C96*H$2^2/(H$2^2-'定数表'!$F96)+'定数表'!$D96*H$2^2/(H$2^2-'定数表'!$G96)+'定数表'!$E96*H$2^2/(H$2^2-'定数表'!$H96)+1)</f>
        <v>1.8064050166047043</v>
      </c>
      <c r="I96" s="3">
        <f>SQRT('定数表'!$C96*I$2^2/(I$2^2-'定数表'!$F96)+'定数表'!$D96*I$2^2/(I$2^2-'定数表'!$G96)+'定数表'!$E96*I$2^2/(I$2^2-'定数表'!$H96)+1)</f>
        <v>1.8032790126220744</v>
      </c>
      <c r="J96" s="3">
        <f>SQRT('定数表'!$C96*J$2^2/(J$2^2-'定数表'!$F96)+'定数表'!$D96*J$2^2/(J$2^2-'定数表'!$G96)+'定数表'!$E96*J$2^2/(J$2^2-'定数表'!$H96)+1)</f>
        <v>1.8004835960503045</v>
      </c>
      <c r="K96" s="3">
        <f>SQRT('定数表'!$C96*K$2^2/(K$2^2-'定数表'!$F96)+'定数表'!$D96*K$2^2/(K$2^2-'定数表'!$G96)+'定数表'!$E96*K$2^2/(K$2^2-'定数表'!$H96)+1)</f>
        <v>1.7979701988332957</v>
      </c>
      <c r="L96" s="3">
        <f>SQRT('定数表'!$C96*L$2^2/(L$2^2-'定数表'!$F96)+'定数表'!$D96*L$2^2/(L$2^2-'定数表'!$G96)+'定数表'!$E96*L$2^2/(L$2^2-'定数表'!$H96)+1)</f>
        <v>1.7956990585731352</v>
      </c>
    </row>
    <row r="97" spans="1:12" ht="13.5">
      <c r="A97" s="2">
        <v>95</v>
      </c>
      <c r="B97" s="2" t="s">
        <v>50</v>
      </c>
      <c r="C97" s="3">
        <f>SQRT('定数表'!$C97*C$2^2/(C$2^2-'定数表'!$F97)+'定数表'!$D97*C$2^2/(C$2^2-'定数表'!$G97)+'定数表'!$E97*C$2^2/(C$2^2-'定数表'!$H97)+1)</f>
        <v>1.7480217100807076</v>
      </c>
      <c r="D97" s="3">
        <f>SQRT('定数表'!$C97*D$2^2/(D$2^2-'定数表'!$F97)+'定数表'!$D97*D$2^2/(D$2^2-'定数表'!$G97)+'定数表'!$E97*D$2^2/(D$2^2-'定数表'!$H97)+1)</f>
        <v>1.7431622219340392</v>
      </c>
      <c r="E97" s="3">
        <f>SQRT('定数表'!$C97*E$2^2/(E$2^2-'定数表'!$F97)+'定数表'!$D97*E$2^2/(E$2^2-'定数表'!$G97)+'定数表'!$E97*E$2^2/(E$2^2-'定数表'!$H97)+1)</f>
        <v>1.7389644562492184</v>
      </c>
      <c r="F97" s="3">
        <f>SQRT('定数表'!$C97*F$2^2/(F$2^2-'定数表'!$F97)+'定数表'!$D97*F$2^2/(F$2^2-'定数表'!$G97)+'定数表'!$E97*F$2^2/(F$2^2-'定数表'!$H97)+1)</f>
        <v>1.73530497996765</v>
      </c>
      <c r="G97" s="3">
        <f>SQRT('定数表'!$C97*G$2^2/(G$2^2-'定数表'!$F97)+'定数表'!$D97*G$2^2/(G$2^2-'定数表'!$G97)+'定数表'!$E97*G$2^2/(G$2^2-'定数表'!$H97)+1)</f>
        <v>1.732088977253216</v>
      </c>
      <c r="H97" s="3">
        <f>SQRT('定数表'!$C97*H$2^2/(H$2^2-'定数表'!$F97)+'定数表'!$D97*H$2^2/(H$2^2-'定数表'!$G97)+'定数表'!$E97*H$2^2/(H$2^2-'定数表'!$H97)+1)</f>
        <v>1.7292423559683192</v>
      </c>
      <c r="I97" s="3">
        <f>SQRT('定数表'!$C97*I$2^2/(I$2^2-'定数表'!$F97)+'定数表'!$D97*I$2^2/(I$2^2-'定数表'!$G97)+'定数表'!$E97*I$2^2/(I$2^2-'定数表'!$H97)+1)</f>
        <v>1.726706355588114</v>
      </c>
      <c r="J97" s="3">
        <f>SQRT('定数表'!$C97*J$2^2/(J$2^2-'定数表'!$F97)+'定数表'!$D97*J$2^2/(J$2^2-'定数表'!$G97)+'定数表'!$E97*J$2^2/(J$2^2-'定数表'!$H97)+1)</f>
        <v>1.7244337694636194</v>
      </c>
      <c r="K97" s="3">
        <f>SQRT('定数表'!$C97*K$2^2/(K$2^2-'定数表'!$F97)+'定数表'!$D97*K$2^2/(K$2^2-'定数表'!$G97)+'定数表'!$E97*K$2^2/(K$2^2-'定数表'!$H97)+1)</f>
        <v>1.7223862393862017</v>
      </c>
      <c r="L97" s="3">
        <f>SQRT('定数表'!$C97*L$2^2/(L$2^2-'定数表'!$F97)+'定数表'!$D97*L$2^2/(L$2^2-'定数表'!$G97)+'定数表'!$E97*L$2^2/(L$2^2-'定数表'!$H97)+1)</f>
        <v>1.7205322805162777</v>
      </c>
    </row>
    <row r="98" spans="1:12" ht="13.5">
      <c r="A98" s="2">
        <v>96</v>
      </c>
      <c r="B98" s="2" t="s">
        <v>51</v>
      </c>
      <c r="C98" s="3">
        <f>SQRT('定数表'!$C98*C$2^2/(C$2^2-'定数表'!$F98)+'定数表'!$D98*C$2^2/(C$2^2-'定数表'!$G98)+'定数表'!$E98*C$2^2/(C$2^2-'定数表'!$H98)+1)</f>
        <v>1.808409380179803</v>
      </c>
      <c r="D98" s="3">
        <f>SQRT('定数表'!$C98*D$2^2/(D$2^2-'定数表'!$F98)+'定数表'!$D98*D$2^2/(D$2^2-'定数表'!$G98)+'定数表'!$E98*D$2^2/(D$2^2-'定数表'!$H98)+1)</f>
        <v>1.8025585011327374</v>
      </c>
      <c r="E98" s="3">
        <f>SQRT('定数表'!$C98*E$2^2/(E$2^2-'定数表'!$F98)+'定数表'!$D98*E$2^2/(E$2^2-'定数表'!$G98)+'定数表'!$E98*E$2^2/(E$2^2-'定数表'!$H98)+1)</f>
        <v>1.7975193141477608</v>
      </c>
      <c r="F98" s="3">
        <f>SQRT('定数表'!$C98*F$2^2/(F$2^2-'定数表'!$F98)+'定数表'!$D98*F$2^2/(F$2^2-'定数表'!$G98)+'定数表'!$E98*F$2^2/(F$2^2-'定数表'!$H98)+1)</f>
        <v>1.7931378805529516</v>
      </c>
      <c r="G98" s="3">
        <f>SQRT('定数表'!$C98*G$2^2/(G$2^2-'定数表'!$F98)+'定数表'!$D98*G$2^2/(G$2^2-'定数表'!$G98)+'定数表'!$E98*G$2^2/(G$2^2-'定数表'!$H98)+1)</f>
        <v>1.7892965923697817</v>
      </c>
      <c r="H98" s="3">
        <f>SQRT('定数表'!$C98*H$2^2/(H$2^2-'定数表'!$F98)+'定数表'!$D98*H$2^2/(H$2^2-'定数表'!$G98)+'定数表'!$E98*H$2^2/(H$2^2-'定数表'!$H98)+1)</f>
        <v>1.7859039760601694</v>
      </c>
      <c r="I98" s="3">
        <f>SQRT('定数表'!$C98*I$2^2/(I$2^2-'定数表'!$F98)+'定数表'!$D98*I$2^2/(I$2^2-'定数表'!$G98)+'定数表'!$E98*I$2^2/(I$2^2-'定数表'!$H98)+1)</f>
        <v>1.782887780553575</v>
      </c>
      <c r="J98" s="3">
        <f>SQRT('定数表'!$C98*J$2^2/(J$2^2-'定数表'!$F98)+'定数表'!$D98*J$2^2/(J$2^2-'定数表'!$G98)+'定数表'!$E98*J$2^2/(J$2^2-'定数表'!$H98)+1)</f>
        <v>1.7801901671773583</v>
      </c>
      <c r="K98" s="3">
        <f>SQRT('定数表'!$C98*K$2^2/(K$2^2-'定数表'!$F98)+'定数表'!$D98*K$2^2/(K$2^2-'定数表'!$G98)+'定数表'!$E98*K$2^2/(K$2^2-'定数表'!$H98)+1)</f>
        <v>1.7777642853956264</v>
      </c>
      <c r="L98" s="3">
        <f>SQRT('定数表'!$C98*L$2^2/(L$2^2-'定数表'!$F98)+'定数表'!$D98*L$2^2/(L$2^2-'定数表'!$G98)+'定数表'!$E98*L$2^2/(L$2^2-'定数表'!$H98)+1)</f>
        <v>1.7755717861995586</v>
      </c>
    </row>
    <row r="99" spans="1:12" ht="13.5">
      <c r="A99" s="2">
        <v>97</v>
      </c>
      <c r="B99" s="2" t="s">
        <v>52</v>
      </c>
      <c r="C99" s="3">
        <f>SQRT('定数表'!$C99*C$2^2/(C$2^2-'定数表'!$F99)+'定数表'!$D99*C$2^2/(C$2^2-'定数表'!$G99)+'定数表'!$E99*C$2^2/(C$2^2-'定数表'!$H99)+1)</f>
        <v>1.7613834379136808</v>
      </c>
      <c r="D99" s="3">
        <f>SQRT('定数表'!$C99*D$2^2/(D$2^2-'定数表'!$F99)+'定数表'!$D99*D$2^2/(D$2^2-'定数表'!$G99)+'定数表'!$E99*D$2^2/(D$2^2-'定数表'!$H99)+1)</f>
        <v>1.7563108818802542</v>
      </c>
      <c r="E99" s="3">
        <f>SQRT('定数表'!$C99*E$2^2/(E$2^2-'定数表'!$F99)+'定数表'!$D99*E$2^2/(E$2^2-'定数表'!$G99)+'定数表'!$E99*E$2^2/(E$2^2-'定数表'!$H99)+1)</f>
        <v>1.7519319530256547</v>
      </c>
      <c r="F99" s="3">
        <f>SQRT('定数表'!$C99*F$2^2/(F$2^2-'定数表'!$F99)+'定数表'!$D99*F$2^2/(F$2^2-'定数表'!$G99)+'定数表'!$E99*F$2^2/(F$2^2-'定数表'!$H99)+1)</f>
        <v>1.7481169165421566</v>
      </c>
      <c r="G99" s="3">
        <f>SQRT('定数表'!$C99*G$2^2/(G$2^2-'定数表'!$F99)+'定数表'!$D99*G$2^2/(G$2^2-'定数表'!$G99)+'定数表'!$E99*G$2^2/(G$2^2-'定数表'!$H99)+1)</f>
        <v>1.7447661775022538</v>
      </c>
      <c r="H99" s="3">
        <f>SQRT('定数表'!$C99*H$2^2/(H$2^2-'定数表'!$F99)+'定数表'!$D99*H$2^2/(H$2^2-'定数表'!$G99)+'定数表'!$E99*H$2^2/(H$2^2-'定数表'!$H99)+1)</f>
        <v>1.741801958589655</v>
      </c>
      <c r="I99" s="3">
        <f>SQRT('定数表'!$C99*I$2^2/(I$2^2-'定数表'!$F99)+'定数表'!$D99*I$2^2/(I$2^2-'定数表'!$G99)+'定数表'!$E99*I$2^2/(I$2^2-'定数表'!$H99)+1)</f>
        <v>1.7391626154036908</v>
      </c>
      <c r="J99" s="3">
        <f>SQRT('定数表'!$C99*J$2^2/(J$2^2-'定数表'!$F99)+'定数表'!$D99*J$2^2/(J$2^2-'定数表'!$G99)+'定数表'!$E99*J$2^2/(J$2^2-'定数表'!$H99)+1)</f>
        <v>1.736798654625378</v>
      </c>
      <c r="K99" s="3">
        <f>SQRT('定数表'!$C99*K$2^2/(K$2^2-'定数表'!$F99)+'定数表'!$D99*K$2^2/(K$2^2-'定数表'!$G99)+'定数表'!$E99*K$2^2/(K$2^2-'定数表'!$H99)+1)</f>
        <v>1.7346698834180259</v>
      </c>
      <c r="L99" s="3">
        <f>SQRT('定数表'!$C99*L$2^2/(L$2^2-'定数表'!$F99)+'定数表'!$D99*L$2^2/(L$2^2-'定数表'!$G99)+'定数表'!$E99*L$2^2/(L$2^2-'定数表'!$H99)+1)</f>
        <v>1.732743329279869</v>
      </c>
    </row>
    <row r="100" spans="1:12" ht="13.5">
      <c r="A100" s="2">
        <v>98</v>
      </c>
      <c r="B100" s="2" t="s">
        <v>53</v>
      </c>
      <c r="C100" s="3">
        <f>SQRT('定数表'!$C100*C$2^2/(C$2^2-'定数表'!$F100)+'定数表'!$D100*C$2^2/(C$2^2-'定数表'!$G100)+'定数表'!$E100*C$2^2/(C$2^2-'定数表'!$H100)+1)</f>
        <v>1.7840687849429886</v>
      </c>
      <c r="D100" s="3">
        <f>SQRT('定数表'!$C100*D$2^2/(D$2^2-'定数表'!$F100)+'定数表'!$D100*D$2^2/(D$2^2-'定数表'!$G100)+'定数表'!$E100*D$2^2/(D$2^2-'定数表'!$H100)+1)</f>
        <v>1.7785818186234648</v>
      </c>
      <c r="E100" s="3">
        <f>SQRT('定数表'!$C100*E$2^2/(E$2^2-'定数表'!$F100)+'定数表'!$D100*E$2^2/(E$2^2-'定数表'!$G100)+'定数表'!$E100*E$2^2/(E$2^2-'定数表'!$H100)+1)</f>
        <v>1.7738517997362406</v>
      </c>
      <c r="F100" s="3">
        <f>SQRT('定数表'!$C100*F$2^2/(F$2^2-'定数表'!$F100)+'定数表'!$D100*F$2^2/(F$2^2-'定数表'!$G100)+'定数表'!$E100*F$2^2/(F$2^2-'定数表'!$H100)+1)</f>
        <v>1.7697357880431788</v>
      </c>
      <c r="G100" s="3">
        <f>SQRT('定数表'!$C100*G$2^2/(G$2^2-'定数表'!$F100)+'定数表'!$D100*G$2^2/(G$2^2-'定数表'!$G100)+'定数表'!$E100*G$2^2/(G$2^2-'定数表'!$H100)+1)</f>
        <v>1.7661244407268974</v>
      </c>
      <c r="H100" s="3">
        <f>SQRT('定数表'!$C100*H$2^2/(H$2^2-'定数表'!$F100)+'定数表'!$D100*H$2^2/(H$2^2-'定数表'!$G100)+'定数表'!$E100*H$2^2/(H$2^2-'定数表'!$H100)+1)</f>
        <v>1.7629326151932672</v>
      </c>
      <c r="I100" s="3">
        <f>SQRT('定数表'!$C100*I$2^2/(I$2^2-'定数表'!$F100)+'定数表'!$D100*I$2^2/(I$2^2-'定数表'!$G100)+'定数表'!$E100*I$2^2/(I$2^2-'定数表'!$H100)+1)</f>
        <v>1.7600929907249185</v>
      </c>
      <c r="J100" s="3">
        <f>SQRT('定数表'!$C100*J$2^2/(J$2^2-'定数表'!$F100)+'定数表'!$D100*J$2^2/(J$2^2-'定数表'!$G100)+'定数表'!$E100*J$2^2/(J$2^2-'定数表'!$H100)+1)</f>
        <v>1.7575516243317852</v>
      </c>
      <c r="K100" s="3">
        <f>SQRT('定数表'!$C100*K$2^2/(K$2^2-'定数表'!$F100)+'定数表'!$D100*K$2^2/(K$2^2-'定数表'!$G100)+'定数表'!$E100*K$2^2/(K$2^2-'定数表'!$H100)+1)</f>
        <v>1.755264783273549</v>
      </c>
      <c r="L100" s="3">
        <f>SQRT('定数表'!$C100*L$2^2/(L$2^2-'定数表'!$F100)+'定数表'!$D100*L$2^2/(L$2^2-'定数表'!$G100)+'定数表'!$E100*L$2^2/(L$2^2-'定数表'!$H100)+1)</f>
        <v>1.7531966423504408</v>
      </c>
    </row>
    <row r="101" spans="1:12" ht="13.5">
      <c r="A101" s="2">
        <v>99</v>
      </c>
      <c r="B101" s="2" t="s">
        <v>54</v>
      </c>
      <c r="C101" s="3">
        <f>SQRT('定数表'!$C101*C$2^2/(C$2^2-'定数表'!$F101)+'定数表'!$D101*C$2^2/(C$2^2-'定数表'!$G101)+'定数表'!$E101*C$2^2/(C$2^2-'定数表'!$H101)+1)</f>
        <v>1.7405629694026628</v>
      </c>
      <c r="D101" s="3">
        <f>SQRT('定数表'!$C101*D$2^2/(D$2^2-'定数表'!$F101)+'定数表'!$D101*D$2^2/(D$2^2-'定数表'!$G101)+'定数表'!$E101*D$2^2/(D$2^2-'定数表'!$H101)+1)</f>
        <v>1.7358856907503872</v>
      </c>
      <c r="E101" s="3">
        <f>SQRT('定数表'!$C101*E$2^2/(E$2^2-'定数表'!$F101)+'定数表'!$D101*E$2^2/(E$2^2-'定数表'!$G101)+'定数表'!$E101*E$2^2/(E$2^2-'定数表'!$H101)+1)</f>
        <v>1.7318419890711807</v>
      </c>
      <c r="F101" s="3">
        <f>SQRT('定数表'!$C101*F$2^2/(F$2^2-'定数表'!$F101)+'定数表'!$D101*F$2^2/(F$2^2-'定数表'!$G101)+'定数表'!$E101*F$2^2/(F$2^2-'定数表'!$H101)+1)</f>
        <v>1.7283143385456967</v>
      </c>
      <c r="G101" s="3">
        <f>SQRT('定数表'!$C101*G$2^2/(G$2^2-'定数表'!$F101)+'定数表'!$D101*G$2^2/(G$2^2-'定数表'!$G101)+'定数表'!$E101*G$2^2/(G$2^2-'定数表'!$H101)+1)</f>
        <v>1.7252122877429754</v>
      </c>
      <c r="H101" s="3">
        <f>SQRT('定数表'!$C101*H$2^2/(H$2^2-'定数表'!$F101)+'定数表'!$D101*H$2^2/(H$2^2-'定数表'!$G101)+'定数表'!$E101*H$2^2/(H$2^2-'定数表'!$H101)+1)</f>
        <v>1.722465041677706</v>
      </c>
      <c r="I101" s="3">
        <f>SQRT('定数表'!$C101*I$2^2/(I$2^2-'定数表'!$F101)+'定数表'!$D101*I$2^2/(I$2^2-'定数表'!$G101)+'定数表'!$E101*I$2^2/(I$2^2-'定数表'!$H101)+1)</f>
        <v>1.7200163786821483</v>
      </c>
      <c r="J101" s="3">
        <f>SQRT('定数表'!$C101*J$2^2/(J$2^2-'定数表'!$F101)+'定数表'!$D101*J$2^2/(J$2^2-'定数表'!$G101)+'定数表'!$E101*J$2^2/(J$2^2-'定数表'!$H101)+1)</f>
        <v>1.7178210796038889</v>
      </c>
      <c r="K101" s="3">
        <f>SQRT('定数表'!$C101*K$2^2/(K$2^2-'定数表'!$F101)+'定数表'!$D101*K$2^2/(K$2^2-'定数表'!$G101)+'定数表'!$E101*K$2^2/(K$2^2-'定数表'!$H101)+1)</f>
        <v>1.7158423646979764</v>
      </c>
      <c r="L101" s="3">
        <f>SQRT('定数表'!$C101*L$2^2/(L$2^2-'定数表'!$F101)+'定数表'!$D101*L$2^2/(L$2^2-'定数表'!$G101)+'定数表'!$E101*L$2^2/(L$2^2-'定数表'!$H101)+1)</f>
        <v>1.7140500187481762</v>
      </c>
    </row>
    <row r="102" spans="1:12" ht="13.5">
      <c r="A102" s="2">
        <v>100</v>
      </c>
      <c r="B102" s="2" t="s">
        <v>55</v>
      </c>
      <c r="C102" s="3">
        <f>SQRT('定数表'!$C102*C$2^2/(C$2^2-'定数表'!$F102)+'定数表'!$D102*C$2^2/(C$2^2-'定数表'!$G102)+'定数表'!$E102*C$2^2/(C$2^2-'定数表'!$H102)+1)</f>
        <v>1.807814048472095</v>
      </c>
      <c r="D102" s="3">
        <f>SQRT('定数表'!$C102*D$2^2/(D$2^2-'定数表'!$F102)+'定数表'!$D102*D$2^2/(D$2^2-'定数表'!$G102)+'定数表'!$E102*D$2^2/(D$2^2-'定数表'!$H102)+1)</f>
        <v>1.8021121749179927</v>
      </c>
      <c r="E102" s="3">
        <f>SQRT('定数表'!$C102*E$2^2/(E$2^2-'定数表'!$F102)+'定数表'!$D102*E$2^2/(E$2^2-'定数表'!$G102)+'定数表'!$E102*E$2^2/(E$2^2-'定数表'!$H102)+1)</f>
        <v>1.7971967021663762</v>
      </c>
      <c r="F102" s="3">
        <f>SQRT('定数表'!$C102*F$2^2/(F$2^2-'定数表'!$F102)+'定数表'!$D102*F$2^2/(F$2^2-'定数表'!$G102)+'定数表'!$E102*F$2^2/(F$2^2-'定数表'!$H102)+1)</f>
        <v>1.7929194334860825</v>
      </c>
      <c r="G102" s="3">
        <f>SQRT('定数表'!$C102*G$2^2/(G$2^2-'定数表'!$F102)+'定数表'!$D102*G$2^2/(G$2^2-'定数表'!$G102)+'定数表'!$E102*G$2^2/(G$2^2-'定数表'!$H102)+1)</f>
        <v>1.7891669212170038</v>
      </c>
      <c r="H102" s="3">
        <f>SQRT('定数表'!$C102*H$2^2/(H$2^2-'定数表'!$F102)+'定数表'!$D102*H$2^2/(H$2^2-'定数表'!$G102)+'定数表'!$E102*H$2^2/(H$2^2-'定数表'!$H102)+1)</f>
        <v>1.7858507750011057</v>
      </c>
      <c r="I102" s="3">
        <f>SQRT('定数表'!$C102*I$2^2/(I$2^2-'定数表'!$F102)+'定数表'!$D102*I$2^2/(I$2^2-'定数表'!$G102)+'定数表'!$E102*I$2^2/(I$2^2-'定数表'!$H102)+1)</f>
        <v>1.782901073850154</v>
      </c>
      <c r="J102" s="3">
        <f>SQRT('定数表'!$C102*J$2^2/(J$2^2-'定数表'!$F102)+'定数表'!$D102*J$2^2/(J$2^2-'定数表'!$G102)+'定数表'!$E102*J$2^2/(J$2^2-'定数表'!$H102)+1)</f>
        <v>1.7802617704536918</v>
      </c>
      <c r="K102" s="3">
        <f>SQRT('定数表'!$C102*K$2^2/(K$2^2-'定数表'!$F102)+'定数表'!$D102*K$2^2/(K$2^2-'定数表'!$G102)+'定数表'!$E102*K$2^2/(K$2^2-'定数表'!$H102)+1)</f>
        <v>1.7778874124509623</v>
      </c>
      <c r="L102" s="3">
        <f>SQRT('定数表'!$C102*L$2^2/(L$2^2-'定数表'!$F102)+'定数表'!$D102*L$2^2/(L$2^2-'定数表'!$G102)+'定数表'!$E102*L$2^2/(L$2^2-'定数表'!$H102)+1)</f>
        <v>1.7757407568892112</v>
      </c>
    </row>
    <row r="103" spans="1:12" ht="13.5">
      <c r="A103" s="2">
        <v>101</v>
      </c>
      <c r="B103" s="2" t="s">
        <v>118</v>
      </c>
      <c r="C103" s="3">
        <f>SQRT('定数表'!$C103*C$2^2/(C$2^2-'定数表'!$F103)+'定数表'!$D103*C$2^2/(C$2^2-'定数表'!$G103)+'定数表'!$E103*C$2^2/(C$2^2-'定数表'!$H103)+1)</f>
        <v>1.874309556513286</v>
      </c>
      <c r="D103" s="3">
        <f>SQRT('定数表'!$C103*D$2^2/(D$2^2-'定数表'!$F103)+'定数表'!$D103*D$2^2/(D$2^2-'定数表'!$G103)+'定数表'!$E103*D$2^2/(D$2^2-'定数表'!$H103)+1)</f>
        <v>1.8674626538514931</v>
      </c>
      <c r="E103" s="3">
        <f>SQRT('定数表'!$C103*E$2^2/(E$2^2-'定数表'!$F103)+'定数表'!$D103*E$2^2/(E$2^2-'定数表'!$G103)+'定数表'!$E103*E$2^2/(E$2^2-'定数表'!$H103)+1)</f>
        <v>1.8615743635430437</v>
      </c>
      <c r="F103" s="3">
        <f>SQRT('定数表'!$C103*F$2^2/(F$2^2-'定数表'!$F103)+'定数表'!$D103*F$2^2/(F$2^2-'定数表'!$G103)+'定数表'!$E103*F$2^2/(F$2^2-'定数表'!$H103)+1)</f>
        <v>1.856461367326646</v>
      </c>
      <c r="G103" s="3">
        <f>SQRT('定数表'!$C103*G$2^2/(G$2^2-'定数表'!$F103)+'定数表'!$D103*G$2^2/(G$2^2-'定数表'!$G103)+'定数表'!$E103*G$2^2/(G$2^2-'定数表'!$H103)+1)</f>
        <v>1.85198402697026</v>
      </c>
      <c r="H103" s="3">
        <f>SQRT('定数表'!$C103*H$2^2/(H$2^2-'定数表'!$F103)+'定数表'!$D103*H$2^2/(H$2^2-'定数表'!$G103)+'定数表'!$E103*H$2^2/(H$2^2-'定数表'!$H103)+1)</f>
        <v>1.848034002611698</v>
      </c>
      <c r="I103" s="3">
        <f>SQRT('定数表'!$C103*I$2^2/(I$2^2-'定数表'!$F103)+'定数表'!$D103*I$2^2/(I$2^2-'定数表'!$G103)+'定数表'!$E103*I$2^2/(I$2^2-'定数表'!$H103)+1)</f>
        <v>1.8445258995865033</v>
      </c>
      <c r="J103" s="3">
        <f>SQRT('定数表'!$C103*J$2^2/(J$2^2-'定数表'!$F103)+'定数表'!$D103*J$2^2/(J$2^2-'定数表'!$G103)+'定数表'!$E103*J$2^2/(J$2^2-'定数表'!$H103)+1)</f>
        <v>1.8413914789996926</v>
      </c>
      <c r="K103" s="3">
        <f>SQRT('定数表'!$C103*K$2^2/(K$2^2-'定数表'!$F103)+'定数表'!$D103*K$2^2/(K$2^2-'定数表'!$G103)+'定数表'!$E103*K$2^2/(K$2^2-'定数表'!$H103)+1)</f>
        <v>1.8385755505336652</v>
      </c>
      <c r="L103" s="3">
        <f>SQRT('定数表'!$C103*L$2^2/(L$2^2-'定数表'!$F103)+'定数表'!$D103*L$2^2/(L$2^2-'定数表'!$G103)+'定数表'!$E103*L$2^2/(L$2^2-'定数表'!$H103)+1)</f>
        <v>1.8360329988031296</v>
      </c>
    </row>
    <row r="104" spans="1:12" ht="13.5">
      <c r="A104" s="2">
        <v>102</v>
      </c>
      <c r="B104" s="2" t="s">
        <v>33</v>
      </c>
      <c r="C104" s="3">
        <f>SQRT('定数表'!$C104*C$2^2/(C$2^2-'定数表'!$F104)+'定数表'!$D104*C$2^2/(C$2^2-'定数表'!$G104)+'定数表'!$E104*C$2^2/(C$2^2-'定数表'!$H104)+1)</f>
        <v>1.5572457655951497</v>
      </c>
      <c r="D104" s="3">
        <f>SQRT('定数表'!$C104*D$2^2/(D$2^2-'定数表'!$F104)+'定数表'!$D104*D$2^2/(D$2^2-'定数表'!$G104)+'定数表'!$E104*D$2^2/(D$2^2-'定数表'!$H104)+1)</f>
        <v>1.5550614702320316</v>
      </c>
      <c r="E104" s="3">
        <f>SQRT('定数表'!$C104*E$2^2/(E$2^2-'定数表'!$F104)+'定数表'!$D104*E$2^2/(E$2^2-'定数表'!$G104)+'定数表'!$E104*E$2^2/(E$2^2-'定数表'!$H104)+1)</f>
        <v>1.5531476581830082</v>
      </c>
      <c r="F104" s="3">
        <f>SQRT('定数表'!$C104*F$2^2/(F$2^2-'定数表'!$F104)+'定数表'!$D104*F$2^2/(F$2^2-'定数表'!$G104)+'定数表'!$E104*F$2^2/(F$2^2-'定数表'!$H104)+1)</f>
        <v>1.5514580610849702</v>
      </c>
      <c r="G104" s="3">
        <f>SQRT('定数表'!$C104*G$2^2/(G$2^2-'定数表'!$F104)+'定数表'!$D104*G$2^2/(G$2^2-'定数表'!$G104)+'定数表'!$E104*G$2^2/(G$2^2-'定数表'!$H104)+1)</f>
        <v>1.5499561332750775</v>
      </c>
      <c r="H104" s="3">
        <f>SQRT('定数表'!$C104*H$2^2/(H$2^2-'定数表'!$F104)+'定数表'!$D104*H$2^2/(H$2^2-'定数表'!$G104)+'定数表'!$E104*H$2^2/(H$2^2-'定数表'!$H104)+1)</f>
        <v>1.5486126258810748</v>
      </c>
      <c r="I104" s="3">
        <f>SQRT('定数表'!$C104*I$2^2/(I$2^2-'定数表'!$F104)+'定数表'!$D104*I$2^2/(I$2^2-'定数表'!$G104)+'定数表'!$E104*I$2^2/(I$2^2-'定数表'!$H104)+1)</f>
        <v>1.547403857755899</v>
      </c>
      <c r="J104" s="3">
        <f>SQRT('定数表'!$C104*J$2^2/(J$2^2-'定数表'!$F104)+'定数表'!$D104*J$2^2/(J$2^2-'定数表'!$G104)+'定数表'!$E104*J$2^2/(J$2^2-'定数表'!$H104)+1)</f>
        <v>1.5463104581815614</v>
      </c>
      <c r="K104" s="3">
        <f>SQRT('定数表'!$C104*K$2^2/(K$2^2-'定数表'!$F104)+'定数表'!$D104*K$2^2/(K$2^2-'定数表'!$G104)+'定数表'!$E104*K$2^2/(K$2^2-'定数表'!$H104)+1)</f>
        <v>1.545316436495398</v>
      </c>
      <c r="L104" s="3">
        <f>SQRT('定数表'!$C104*L$2^2/(L$2^2-'定数表'!$F104)+'定数表'!$D104*L$2^2/(L$2^2-'定数表'!$G104)+'定数表'!$E104*L$2^2/(L$2^2-'定数表'!$H104)+1)</f>
        <v>1.5444084829325817</v>
      </c>
    </row>
    <row r="105" spans="1:12" ht="13.5">
      <c r="A105" s="2">
        <v>103</v>
      </c>
      <c r="B105" s="2" t="s">
        <v>34</v>
      </c>
      <c r="C105" s="3">
        <f>SQRT('定数表'!$C105*C$2^2/(C$2^2-'定数表'!$F105)+'定数表'!$D105*C$2^2/(C$2^2-'定数表'!$G105)+'定数表'!$E105*C$2^2/(C$2^2-'定数表'!$H105)+1)</f>
        <v>1.5494142978212195</v>
      </c>
      <c r="D105" s="3">
        <f>SQRT('定数表'!$C105*D$2^2/(D$2^2-'定数表'!$F105)+'定数表'!$D105*D$2^2/(D$2^2-'定数表'!$G105)+'定数表'!$E105*D$2^2/(D$2^2-'定数表'!$H105)+1)</f>
        <v>1.5473331270147275</v>
      </c>
      <c r="E105" s="3">
        <f>SQRT('定数表'!$C105*E$2^2/(E$2^2-'定数表'!$F105)+'定数表'!$D105*E$2^2/(E$2^2-'定数表'!$G105)+'定数表'!$E105*E$2^2/(E$2^2-'定数表'!$H105)+1)</f>
        <v>1.5455072945473207</v>
      </c>
      <c r="F105" s="3">
        <f>SQRT('定数表'!$C105*F$2^2/(F$2^2-'定数表'!$F105)+'定数表'!$D105*F$2^2/(F$2^2-'定数表'!$G105)+'定数表'!$E105*F$2^2/(F$2^2-'定数表'!$H105)+1)</f>
        <v>1.543893505492314</v>
      </c>
      <c r="G105" s="3">
        <f>SQRT('定数表'!$C105*G$2^2/(G$2^2-'定数表'!$F105)+'定数表'!$D105*G$2^2/(G$2^2-'定数表'!$G105)+'定数表'!$E105*G$2^2/(G$2^2-'定数表'!$H105)+1)</f>
        <v>1.5424574644116282</v>
      </c>
      <c r="H105" s="3">
        <f>SQRT('定数表'!$C105*H$2^2/(H$2^2-'定数表'!$F105)+'定数表'!$D105*H$2^2/(H$2^2-'定数表'!$G105)+'定数表'!$E105*H$2^2/(H$2^2-'定数表'!$H105)+1)</f>
        <v>1.5411716566907419</v>
      </c>
      <c r="I105" s="3">
        <f>SQRT('定数表'!$C105*I$2^2/(I$2^2-'定数表'!$F105)+'定数表'!$D105*I$2^2/(I$2^2-'定数表'!$G105)+'定数表'!$E105*I$2^2/(I$2^2-'定数表'!$H105)+1)</f>
        <v>1.5400137591633376</v>
      </c>
      <c r="J105" s="3">
        <f>SQRT('定数表'!$C105*J$2^2/(J$2^2-'定数表'!$F105)+'定数表'!$D105*J$2^2/(J$2^2-'定数表'!$G105)+'定数表'!$E105*J$2^2/(J$2^2-'定数表'!$H105)+1)</f>
        <v>1.5389654793727146</v>
      </c>
      <c r="K105" s="3">
        <f>SQRT('定数表'!$C105*K$2^2/(K$2^2-'定数表'!$F105)+'定数表'!$D105*K$2^2/(K$2^2-'定数表'!$G105)+'定数表'!$E105*K$2^2/(K$2^2-'定数表'!$H105)+1)</f>
        <v>1.5380116934343908</v>
      </c>
      <c r="L105" s="3">
        <f>SQRT('定数表'!$C105*L$2^2/(L$2^2-'定数表'!$F105)+'定数表'!$D105*L$2^2/(L$2^2-'定数表'!$G105)+'定数表'!$E105*L$2^2/(L$2^2-'定数表'!$H105)+1)</f>
        <v>1.5371397960539066</v>
      </c>
    </row>
    <row r="106" spans="1:12" ht="13.5">
      <c r="A106" s="2">
        <v>104</v>
      </c>
      <c r="B106" s="2" t="s">
        <v>35</v>
      </c>
      <c r="C106" s="3">
        <f>SQRT('定数表'!$C106*C$2^2/(C$2^2-'定数表'!$F106)+'定数表'!$D106*C$2^2/(C$2^2-'定数表'!$G106)+'定数表'!$E106*C$2^2/(C$2^2-'定数表'!$H106)+1)</f>
        <v>1.539976622105829</v>
      </c>
      <c r="D106" s="3">
        <f>SQRT('定数表'!$C106*D$2^2/(D$2^2-'定数表'!$F106)+'定数表'!$D106*D$2^2/(D$2^2-'定数表'!$G106)+'定数表'!$E106*D$2^2/(D$2^2-'定数表'!$H106)+1)</f>
        <v>1.5380019847254702</v>
      </c>
      <c r="E106" s="3">
        <f>SQRT('定数表'!$C106*E$2^2/(E$2^2-'定数表'!$F106)+'定数表'!$D106*E$2^2/(E$2^2-'定数表'!$G106)+'定数表'!$E106*E$2^2/(E$2^2-'定数表'!$H106)+1)</f>
        <v>1.536268359700581</v>
      </c>
      <c r="F106" s="3">
        <f>SQRT('定数表'!$C106*F$2^2/(F$2^2-'定数表'!$F106)+'定数表'!$D106*F$2^2/(F$2^2-'定数表'!$G106)+'定数表'!$E106*F$2^2/(F$2^2-'定数表'!$H106)+1)</f>
        <v>1.534735084308257</v>
      </c>
      <c r="G106" s="3">
        <f>SQRT('定数表'!$C106*G$2^2/(G$2^2-'定数表'!$F106)+'定数表'!$D106*G$2^2/(G$2^2-'定数表'!$G106)+'定数表'!$E106*G$2^2/(G$2^2-'定数表'!$H106)+1)</f>
        <v>1.5333698765267783</v>
      </c>
      <c r="H106" s="3">
        <f>SQRT('定数表'!$C106*H$2^2/(H$2^2-'定数表'!$F106)+'定数表'!$D106*H$2^2/(H$2^2-'定数表'!$G106)+'定数表'!$E106*H$2^2/(H$2^2-'定数表'!$H106)+1)</f>
        <v>1.5321467928865673</v>
      </c>
      <c r="I106" s="3">
        <f>SQRT('定数表'!$C106*I$2^2/(I$2^2-'定数表'!$F106)+'定数表'!$D106*I$2^2/(I$2^2-'定数表'!$G106)+'定数表'!$E106*I$2^2/(I$2^2-'定数表'!$H106)+1)</f>
        <v>1.5310447571007577</v>
      </c>
      <c r="J106" s="3">
        <f>SQRT('定数表'!$C106*J$2^2/(J$2^2-'定数表'!$F106)+'定数表'!$D106*J$2^2/(J$2^2-'定数表'!$G106)+'定数表'!$E106*J$2^2/(J$2^2-'定数表'!$H106)+1)</f>
        <v>1.5300464806056533</v>
      </c>
      <c r="K106" s="3">
        <f>SQRT('定数表'!$C106*K$2^2/(K$2^2-'定数表'!$F106)+'定数表'!$D106*K$2^2/(K$2^2-'定数表'!$G106)+'定数表'!$E106*K$2^2/(K$2^2-'定数表'!$H106)+1)</f>
        <v>1.5291376578790663</v>
      </c>
      <c r="L106" s="3">
        <f>SQRT('定数表'!$C106*L$2^2/(L$2^2-'定数表'!$F106)+'定数表'!$D106*L$2^2/(L$2^2-'定数表'!$G106)+'定数表'!$E106*L$2^2/(L$2^2-'定数表'!$H106)+1)</f>
        <v>1.5283063580049938</v>
      </c>
    </row>
    <row r="107" spans="1:12" ht="13.5">
      <c r="A107" s="2">
        <v>105</v>
      </c>
      <c r="B107" s="2" t="s">
        <v>36</v>
      </c>
      <c r="C107" s="3">
        <f>SQRT('定数表'!$C107*C$2^2/(C$2^2-'定数表'!$F107)+'定数表'!$D107*C$2^2/(C$2^2-'定数表'!$G107)+'定数表'!$E107*C$2^2/(C$2^2-'定数表'!$H107)+1)</f>
        <v>1.5923307730105407</v>
      </c>
      <c r="D107" s="3">
        <f>SQRT('定数表'!$C107*D$2^2/(D$2^2-'定数表'!$F107)+'定数表'!$D107*D$2^2/(D$2^2-'定数表'!$G107)+'定数表'!$E107*D$2^2/(D$2^2-'定数表'!$H107)+1)</f>
        <v>1.5897028391092614</v>
      </c>
      <c r="E107" s="3">
        <f>SQRT('定数表'!$C107*E$2^2/(E$2^2-'定数表'!$F107)+'定数表'!$D107*E$2^2/(E$2^2-'定数表'!$G107)+'定数表'!$E107*E$2^2/(E$2^2-'定数表'!$H107)+1)</f>
        <v>1.5874080137274318</v>
      </c>
      <c r="F107" s="3">
        <f>SQRT('定数表'!$C107*F$2^2/(F$2^2-'定数表'!$F107)+'定数表'!$D107*F$2^2/(F$2^2-'定数表'!$G107)+'定数表'!$E107*F$2^2/(F$2^2-'定数表'!$H107)+1)</f>
        <v>1.585388023596599</v>
      </c>
      <c r="G107" s="3">
        <f>SQRT('定数表'!$C107*G$2^2/(G$2^2-'定数表'!$F107)+'定数表'!$D107*G$2^2/(G$2^2-'定数表'!$G107)+'定数表'!$E107*G$2^2/(G$2^2-'定数表'!$H107)+1)</f>
        <v>1.5835971687154573</v>
      </c>
      <c r="H107" s="3">
        <f>SQRT('定数表'!$C107*H$2^2/(H$2^2-'定数表'!$F107)+'定数表'!$D107*H$2^2/(H$2^2-'定数表'!$G107)+'定数表'!$E107*H$2^2/(H$2^2-'定数表'!$H107)+1)</f>
        <v>1.5819990959562027</v>
      </c>
      <c r="I107" s="3">
        <f>SQRT('定数表'!$C107*I$2^2/(I$2^2-'定数表'!$F107)+'定数表'!$D107*I$2^2/(I$2^2-'定数表'!$G107)+'定数表'!$E107*I$2^2/(I$2^2-'定数表'!$H107)+1)</f>
        <v>1.5805645262371693</v>
      </c>
      <c r="J107" s="3">
        <f>SQRT('定数表'!$C107*J$2^2/(J$2^2-'定数表'!$F107)+'定数表'!$D107*J$2^2/(J$2^2-'定数表'!$G107)+'定数表'!$E107*J$2^2/(J$2^2-'定数表'!$H107)+1)</f>
        <v>1.5792696185350037</v>
      </c>
      <c r="K107" s="3">
        <f>SQRT('定数表'!$C107*K$2^2/(K$2^2-'定数表'!$F107)+'定数表'!$D107*K$2^2/(K$2^2-'定数表'!$G107)+'定数表'!$E107*K$2^2/(K$2^2-'定数表'!$H107)+1)</f>
        <v>1.5780947699697634</v>
      </c>
      <c r="L107" s="3">
        <f>SQRT('定数表'!$C107*L$2^2/(L$2^2-'定数表'!$F107)+'定数表'!$D107*L$2^2/(L$2^2-'定数表'!$G107)+'定数表'!$E107*L$2^2/(L$2^2-'定数表'!$H107)+1)</f>
        <v>1.5770237210766407</v>
      </c>
    </row>
    <row r="108" spans="1:12" ht="13.5">
      <c r="A108" s="2">
        <v>106</v>
      </c>
      <c r="B108" s="2" t="s">
        <v>37</v>
      </c>
      <c r="C108" s="3">
        <f>SQRT('定数表'!$C108*C$2^2/(C$2^2-'定数表'!$F108)+'定数表'!$D108*C$2^2/(C$2^2-'定数表'!$G108)+'定数表'!$E108*C$2^2/(C$2^2-'定数表'!$H108)+1)</f>
        <v>1.5774166943803616</v>
      </c>
      <c r="D108" s="3">
        <f>SQRT('定数表'!$C108*D$2^2/(D$2^2-'定数表'!$F108)+'定数表'!$D108*D$2^2/(D$2^2-'定数表'!$G108)+'定数表'!$E108*D$2^2/(D$2^2-'定数表'!$H108)+1)</f>
        <v>1.5749880848676545</v>
      </c>
      <c r="E108" s="3">
        <f>SQRT('定数表'!$C108*E$2^2/(E$2^2-'定数表'!$F108)+'定数表'!$D108*E$2^2/(E$2^2-'定数表'!$G108)+'定数表'!$E108*E$2^2/(E$2^2-'定数表'!$H108)+1)</f>
        <v>1.5728637619835937</v>
      </c>
      <c r="F108" s="3">
        <f>SQRT('定数表'!$C108*F$2^2/(F$2^2-'定数表'!$F108)+'定数表'!$D108*F$2^2/(F$2^2-'定数表'!$G108)+'定数表'!$E108*F$2^2/(F$2^2-'定数表'!$H108)+1)</f>
        <v>1.5709910400108682</v>
      </c>
      <c r="G108" s="3">
        <f>SQRT('定数表'!$C108*G$2^2/(G$2^2-'定数表'!$F108)+'定数表'!$D108*G$2^2/(G$2^2-'定数表'!$G108)+'定数表'!$E108*G$2^2/(G$2^2-'定数表'!$H108)+1)</f>
        <v>1.5693284827206913</v>
      </c>
      <c r="H108" s="3">
        <f>SQRT('定数表'!$C108*H$2^2/(H$2^2-'定数表'!$F108)+'定数表'!$D108*H$2^2/(H$2^2-'定数表'!$G108)+'定数表'!$E108*H$2^2/(H$2^2-'定数表'!$H108)+1)</f>
        <v>1.5678430432985038</v>
      </c>
      <c r="I108" s="3">
        <f>SQRT('定数表'!$C108*I$2^2/(I$2^2-'定数表'!$F108)+'定数表'!$D108*I$2^2/(I$2^2-'定数表'!$G108)+'定数表'!$E108*I$2^2/(I$2^2-'定数表'!$H108)+1)</f>
        <v>1.5665080432261502</v>
      </c>
      <c r="J108" s="3">
        <f>SQRT('定数表'!$C108*J$2^2/(J$2^2-'定数表'!$F108)+'定数表'!$D108*J$2^2/(J$2^2-'定数表'!$G108)+'定数表'!$E108*J$2^2/(J$2^2-'定数表'!$H108)+1)</f>
        <v>1.5653017130064828</v>
      </c>
      <c r="K108" s="3">
        <f>SQRT('定数表'!$C108*K$2^2/(K$2^2-'定数表'!$F108)+'定数表'!$D108*K$2^2/(K$2^2-'定数表'!$G108)+'定数表'!$E108*K$2^2/(K$2^2-'定数表'!$H108)+1)</f>
        <v>1.564206118707151</v>
      </c>
      <c r="L108" s="3">
        <f>SQRT('定数表'!$C108*L$2^2/(L$2^2-'定数表'!$F108)+'定数表'!$D108*L$2^2/(L$2^2-'定数表'!$G108)+'定数表'!$E108*L$2^2/(L$2^2-'定数表'!$H108)+1)</f>
        <v>1.563206359295191</v>
      </c>
    </row>
    <row r="109" spans="1:12" ht="13.5">
      <c r="A109" s="2">
        <v>107</v>
      </c>
      <c r="B109" s="2" t="s">
        <v>38</v>
      </c>
      <c r="C109" s="3">
        <f>SQRT('定数表'!$C109*C$2^2/(C$2^2-'定数表'!$F109)+'定数表'!$D109*C$2^2/(C$2^2-'定数表'!$G109)+'定数表'!$E109*C$2^2/(C$2^2-'定数表'!$H109)+1)</f>
        <v>1.5855759289003086</v>
      </c>
      <c r="D109" s="3">
        <f>SQRT('定数表'!$C109*D$2^2/(D$2^2-'定数表'!$F109)+'定数表'!$D109*D$2^2/(D$2^2-'定数表'!$G109)+'定数表'!$E109*D$2^2/(D$2^2-'定数表'!$H109)+1)</f>
        <v>1.5830271056059437</v>
      </c>
      <c r="E109" s="3">
        <f>SQRT('定数表'!$C109*E$2^2/(E$2^2-'定数表'!$F109)+'定数表'!$D109*E$2^2/(E$2^2-'定数表'!$G109)+'定数表'!$E109*E$2^2/(E$2^2-'定数表'!$H109)+1)</f>
        <v>1.5808006901869855</v>
      </c>
      <c r="F109" s="3">
        <f>SQRT('定数表'!$C109*F$2^2/(F$2^2-'定数表'!$F109)+'定数表'!$D109*F$2^2/(F$2^2-'定数表'!$G109)+'定数表'!$E109*F$2^2/(F$2^2-'定数表'!$H109)+1)</f>
        <v>1.5788403282717625</v>
      </c>
      <c r="G109" s="3">
        <f>SQRT('定数表'!$C109*G$2^2/(G$2^2-'定数表'!$F109)+'定数表'!$D109*G$2^2/(G$2^2-'定数表'!$G109)+'定数表'!$E109*G$2^2/(G$2^2-'定数表'!$H109)+1)</f>
        <v>1.5771018194138828</v>
      </c>
      <c r="H109" s="3">
        <f>SQRT('定数表'!$C109*H$2^2/(H$2^2-'定数表'!$F109)+'定数表'!$D109*H$2^2/(H$2^2-'定数表'!$G109)+'定数表'!$E109*H$2^2/(H$2^2-'定数表'!$H109)+1)</f>
        <v>1.5755499974272853</v>
      </c>
      <c r="I109" s="3">
        <f>SQRT('定数表'!$C109*I$2^2/(I$2^2-'定数表'!$F109)+'定数表'!$D109*I$2^2/(I$2^2-'定数表'!$G109)+'定数表'!$E109*I$2^2/(I$2^2-'定数表'!$H109)+1)</f>
        <v>1.5741565336807193</v>
      </c>
      <c r="J109" s="3">
        <f>SQRT('定数表'!$C109*J$2^2/(J$2^2-'定数表'!$F109)+'定数表'!$D109*J$2^2/(J$2^2-'定数表'!$G109)+'定数表'!$E109*J$2^2/(J$2^2-'定数表'!$H109)+1)</f>
        <v>1.5728983562758407</v>
      </c>
      <c r="K109" s="3">
        <f>SQRT('定数表'!$C109*K$2^2/(K$2^2-'定数表'!$F109)+'定数表'!$D109*K$2^2/(K$2^2-'定数表'!$G109)+'定数表'!$E109*K$2^2/(K$2^2-'定数表'!$H109)+1)</f>
        <v>1.5717564907098238</v>
      </c>
      <c r="L109" s="3">
        <f>SQRT('定数表'!$C109*L$2^2/(L$2^2-'定数表'!$F109)+'定数表'!$D109*L$2^2/(L$2^2-'定数表'!$G109)+'定数表'!$E109*L$2^2/(L$2^2-'定数表'!$H109)+1)</f>
        <v>1.570715195407209</v>
      </c>
    </row>
    <row r="110" spans="1:12" ht="13.5">
      <c r="A110" s="2">
        <v>108</v>
      </c>
      <c r="B110" s="2" t="s">
        <v>39</v>
      </c>
      <c r="C110" s="3">
        <f>SQRT('定数表'!$C110*C$2^2/(C$2^2-'定数表'!$F110)+'定数表'!$D110*C$2^2/(C$2^2-'定数表'!$G110)+'定数表'!$E110*C$2^2/(C$2^2-'定数表'!$H110)+1)</f>
        <v>1.6393275522935302</v>
      </c>
      <c r="D110" s="3">
        <f>SQRT('定数表'!$C110*D$2^2/(D$2^2-'定数表'!$F110)+'定数表'!$D110*D$2^2/(D$2^2-'定数表'!$G110)+'定数表'!$E110*D$2^2/(D$2^2-'定数表'!$H110)+1)</f>
        <v>1.636059976009203</v>
      </c>
      <c r="E110" s="3">
        <f>SQRT('定数表'!$C110*E$2^2/(E$2^2-'定数表'!$F110)+'定数表'!$D110*E$2^2/(E$2^2-'定数表'!$G110)+'定数表'!$E110*E$2^2/(E$2^2-'定数表'!$H110)+1)</f>
        <v>1.633218734751877</v>
      </c>
      <c r="F110" s="3">
        <f>SQRT('定数表'!$C110*F$2^2/(F$2^2-'定数表'!$F110)+'定数表'!$D110*F$2^2/(F$2^2-'定数表'!$G110)+'定数表'!$E110*F$2^2/(F$2^2-'定数表'!$H110)+1)</f>
        <v>1.630727107725761</v>
      </c>
      <c r="G110" s="3">
        <f>SQRT('定数表'!$C110*G$2^2/(G$2^2-'定数表'!$F110)+'定数表'!$D110*G$2^2/(G$2^2-'定数表'!$G110)+'定数表'!$E110*G$2^2/(G$2^2-'定数表'!$H110)+1)</f>
        <v>1.6285255323382248</v>
      </c>
      <c r="H110" s="3">
        <f>SQRT('定数表'!$C110*H$2^2/(H$2^2-'定数表'!$F110)+'定数表'!$D110*H$2^2/(H$2^2-'定数表'!$G110)+'定数表'!$E110*H$2^2/(H$2^2-'定数表'!$H110)+1)</f>
        <v>1.626567019796114</v>
      </c>
      <c r="I110" s="3">
        <f>SQRT('定数表'!$C110*I$2^2/(I$2^2-'定数表'!$F110)+'定数表'!$D110*I$2^2/(I$2^2-'定数表'!$G110)+'定数表'!$E110*I$2^2/(I$2^2-'定数表'!$H110)+1)</f>
        <v>1.6248139854286678</v>
      </c>
      <c r="J110" s="3">
        <f>SQRT('定数表'!$C110*J$2^2/(J$2^2-'定数表'!$F110)+'定数表'!$D110*J$2^2/(J$2^2-'定数表'!$G110)+'定数表'!$E110*J$2^2/(J$2^2-'定数表'!$H110)+1)</f>
        <v>1.6232360025130161</v>
      </c>
      <c r="K110" s="3">
        <f>SQRT('定数表'!$C110*K$2^2/(K$2^2-'定数表'!$F110)+'定数表'!$D110*K$2^2/(K$2^2-'定数表'!$G110)+'定数表'!$E110*K$2^2/(K$2^2-'定数表'!$H110)+1)</f>
        <v>1.6218081763735004</v>
      </c>
      <c r="L110" s="3">
        <f>SQRT('定数表'!$C110*L$2^2/(L$2^2-'定数表'!$F110)+'定数表'!$D110*L$2^2/(L$2^2-'定数表'!$G110)+'定数表'!$E110*L$2^2/(L$2^2-'定数表'!$H110)+1)</f>
        <v>1.6205099455045118</v>
      </c>
    </row>
    <row r="111" spans="1:12" ht="13.5">
      <c r="A111" s="2">
        <v>109</v>
      </c>
      <c r="B111" s="2" t="s">
        <v>40</v>
      </c>
      <c r="C111" s="3">
        <f>SQRT('定数表'!$C111*C$2^2/(C$2^2-'定数表'!$F111)+'定数表'!$D111*C$2^2/(C$2^2-'定数表'!$G111)+'定数表'!$E111*C$2^2/(C$2^2-'定数表'!$H111)+1)</f>
        <v>1.6331478028912563</v>
      </c>
      <c r="D111" s="3">
        <f>SQRT('定数表'!$C111*D$2^2/(D$2^2-'定数表'!$F111)+'定数表'!$D111*D$2^2/(D$2^2-'定数表'!$G111)+'定数表'!$E111*D$2^2/(D$2^2-'定数表'!$H111)+1)</f>
        <v>1.6299649952540458</v>
      </c>
      <c r="E111" s="3">
        <f>SQRT('定数表'!$C111*E$2^2/(E$2^2-'定数表'!$F111)+'定数表'!$D111*E$2^2/(E$2^2-'定数表'!$G111)+'定数表'!$E111*E$2^2/(E$2^2-'定数表'!$H111)+1)</f>
        <v>1.6271961375573807</v>
      </c>
      <c r="F111" s="3">
        <f>SQRT('定数表'!$C111*F$2^2/(F$2^2-'定数表'!$F111)+'定数表'!$D111*F$2^2/(F$2^2-'定数表'!$G111)+'定数表'!$E111*F$2^2/(F$2^2-'定数表'!$H111)+1)</f>
        <v>1.6247670320599146</v>
      </c>
      <c r="G111" s="3">
        <f>SQRT('定数表'!$C111*G$2^2/(G$2^2-'定数表'!$F111)+'定数表'!$D111*G$2^2/(G$2^2-'定数表'!$G111)+'定数表'!$E111*G$2^2/(G$2^2-'定数表'!$H111)+1)</f>
        <v>1.6226199765418672</v>
      </c>
      <c r="H111" s="3">
        <f>SQRT('定数表'!$C111*H$2^2/(H$2^2-'定数表'!$F111)+'定数表'!$D111*H$2^2/(H$2^2-'定数表'!$G111)+'定数表'!$E111*H$2^2/(H$2^2-'定数表'!$H111)+1)</f>
        <v>1.6207093904125942</v>
      </c>
      <c r="I111" s="3">
        <f>SQRT('定数表'!$C111*I$2^2/(I$2^2-'定数表'!$F111)+'定数表'!$D111*I$2^2/(I$2^2-'定数表'!$G111)+'定数表'!$E111*I$2^2/(I$2^2-'定数表'!$H111)+1)</f>
        <v>1.6189987785403768</v>
      </c>
      <c r="J111" s="3">
        <f>SQRT('定数表'!$C111*J$2^2/(J$2^2-'定数表'!$F111)+'定数表'!$D111*J$2^2/(J$2^2-'定数表'!$G111)+'定数表'!$E111*J$2^2/(J$2^2-'定数表'!$H111)+1)</f>
        <v>1.6174585728925983</v>
      </c>
      <c r="K111" s="3">
        <f>SQRT('定数表'!$C111*K$2^2/(K$2^2-'定数表'!$F111)+'定数表'!$D111*K$2^2/(K$2^2-'定数表'!$G111)+'定数表'!$E111*K$2^2/(K$2^2-'定数表'!$H111)+1)</f>
        <v>1.616064566257033</v>
      </c>
      <c r="L111" s="3">
        <f>SQRT('定数表'!$C111*L$2^2/(L$2^2-'定数表'!$F111)+'定数表'!$D111*L$2^2/(L$2^2-'定数表'!$G111)+'定数表'!$E111*L$2^2/(L$2^2-'定数表'!$H111)+1)</f>
        <v>1.614796754980965</v>
      </c>
    </row>
    <row r="112" spans="1:12" ht="13.5">
      <c r="A112" s="2">
        <v>110</v>
      </c>
      <c r="B112" s="2" t="s">
        <v>114</v>
      </c>
      <c r="C112" s="3">
        <f>SQRT('定数表'!$C112*C$2^2/(C$2^2-'定数表'!$F112)+'定数表'!$D112*C$2^2/(C$2^2-'定数表'!$G112)+'定数表'!$E112*C$2^2/(C$2^2-'定数表'!$H112)+1)</f>
        <v>1.625616809724135</v>
      </c>
      <c r="D112" s="3">
        <f>SQRT('定数表'!$C112*D$2^2/(D$2^2-'定数表'!$F112)+'定数表'!$D112*D$2^2/(D$2^2-'定数表'!$G112)+'定数表'!$E112*D$2^2/(D$2^2-'定数表'!$H112)+1)</f>
        <v>1.6225390444237586</v>
      </c>
      <c r="E112" s="3">
        <f>SQRT('定数表'!$C112*E$2^2/(E$2^2-'定数表'!$F112)+'定数表'!$D112*E$2^2/(E$2^2-'定数表'!$G112)+'定数表'!$E112*E$2^2/(E$2^2-'定数表'!$H112)+1)</f>
        <v>1.619859967733149</v>
      </c>
      <c r="F112" s="3">
        <f>SQRT('定数表'!$C112*F$2^2/(F$2^2-'定数表'!$F112)+'定数表'!$D112*F$2^2/(F$2^2-'定数表'!$G112)+'定数表'!$E112*F$2^2/(F$2^2-'定数表'!$H112)+1)</f>
        <v>1.6175083473392111</v>
      </c>
      <c r="G112" s="3">
        <f>SQRT('定数表'!$C112*G$2^2/(G$2^2-'定数表'!$F112)+'定数表'!$D112*G$2^2/(G$2^2-'定数表'!$G112)+'定数表'!$E112*G$2^2/(G$2^2-'定数表'!$H112)+1)</f>
        <v>1.6154287279123436</v>
      </c>
      <c r="H112" s="3">
        <f>SQRT('定数表'!$C112*H$2^2/(H$2^2-'定数表'!$F112)+'定数表'!$D112*H$2^2/(H$2^2-'定数表'!$G112)+'定数表'!$E112*H$2^2/(H$2^2-'定数表'!$H112)+1)</f>
        <v>1.6135772636185137</v>
      </c>
      <c r="I112" s="3">
        <f>SQRT('定数表'!$C112*I$2^2/(I$2^2-'定数表'!$F112)+'定数表'!$D112*I$2^2/(I$2^2-'定数表'!$G112)+'定数表'!$E112*I$2^2/(I$2^2-'定数表'!$H112)+1)</f>
        <v>1.6119188205348178</v>
      </c>
      <c r="J112" s="3">
        <f>SQRT('定数表'!$C112*J$2^2/(J$2^2-'定数表'!$F112)+'定数表'!$D112*J$2^2/(J$2^2-'定数表'!$G112)+'定数表'!$E112*J$2^2/(J$2^2-'定数表'!$H112)+1)</f>
        <v>1.6104249138832352</v>
      </c>
      <c r="K112" s="3">
        <f>SQRT('定数表'!$C112*K$2^2/(K$2^2-'定数表'!$F112)+'定数表'!$D112*K$2^2/(K$2^2-'定数表'!$G112)+'定数表'!$E112*K$2^2/(K$2^2-'定数表'!$H112)+1)</f>
        <v>1.6090722092518137</v>
      </c>
      <c r="L112" s="3">
        <f>SQRT('定数表'!$C112*L$2^2/(L$2^2-'定数表'!$F112)+'定数表'!$D112*L$2^2/(L$2^2-'定数表'!$G112)+'定数表'!$E112*L$2^2/(L$2^2-'定数表'!$H112)+1)</f>
        <v>1.60784141398309</v>
      </c>
    </row>
    <row r="113" spans="1:12" ht="13.5">
      <c r="A113" s="2">
        <v>111</v>
      </c>
      <c r="B113" s="2" t="s">
        <v>41</v>
      </c>
      <c r="C113" s="3">
        <f>SQRT('定数表'!$C113*C$2^2/(C$2^2-'定数表'!$F113)+'定数表'!$D113*C$2^2/(C$2^2-'定数表'!$G113)+'定数表'!$E113*C$2^2/(C$2^2-'定数表'!$H113)+1)</f>
        <v>1.6155624842817995</v>
      </c>
      <c r="D113" s="3">
        <f>SQRT('定数表'!$C113*D$2^2/(D$2^2-'定数表'!$F113)+'定数表'!$D113*D$2^2/(D$2^2-'定数表'!$G113)+'定数表'!$E113*D$2^2/(D$2^2-'定数表'!$H113)+1)</f>
        <v>1.612621895393955</v>
      </c>
      <c r="E113" s="3">
        <f>SQRT('定数表'!$C113*E$2^2/(E$2^2-'定数表'!$F113)+'定数表'!$D113*E$2^2/(E$2^2-'定数表'!$G113)+'定数表'!$E113*E$2^2/(E$2^2-'定数表'!$H113)+1)</f>
        <v>1.6100596002395688</v>
      </c>
      <c r="F113" s="3">
        <f>SQRT('定数表'!$C113*F$2^2/(F$2^2-'定数表'!$F113)+'定数表'!$D113*F$2^2/(F$2^2-'定数表'!$G113)+'定数表'!$E113*F$2^2/(F$2^2-'定数表'!$H113)+1)</f>
        <v>1.6078085083860918</v>
      </c>
      <c r="G113" s="3">
        <f>SQRT('定数表'!$C113*G$2^2/(G$2^2-'定数表'!$F113)+'定数表'!$D113*G$2^2/(G$2^2-'定数表'!$G113)+'定数表'!$E113*G$2^2/(G$2^2-'定数表'!$H113)+1)</f>
        <v>1.605816263142363</v>
      </c>
      <c r="H113" s="3">
        <f>SQRT('定数表'!$C113*H$2^2/(H$2^2-'定数表'!$F113)+'定数表'!$D113*H$2^2/(H$2^2-'定数表'!$G113)+'定数表'!$E113*H$2^2/(H$2^2-'定数表'!$H113)+1)</f>
        <v>1.6040413843254517</v>
      </c>
      <c r="I113" s="3">
        <f>SQRT('定数表'!$C113*I$2^2/(I$2^2-'定数表'!$F113)+'定数表'!$D113*I$2^2/(I$2^2-'定数表'!$G113)+'定数表'!$E113*I$2^2/(I$2^2-'定数表'!$H113)+1)</f>
        <v>1.6024505758843945</v>
      </c>
      <c r="J113" s="3">
        <f>SQRT('定数表'!$C113*J$2^2/(J$2^2-'定数表'!$F113)+'定数表'!$D113*J$2^2/(J$2^2-'定数表'!$G113)+'定数表'!$E113*J$2^2/(J$2^2-'定数表'!$H113)+1)</f>
        <v>1.601016802741163</v>
      </c>
      <c r="K113" s="3">
        <f>SQRT('定数表'!$C113*K$2^2/(K$2^2-'定数表'!$F113)+'定数表'!$D113*K$2^2/(K$2^2-'定数表'!$G113)+'定数表'!$E113*K$2^2/(K$2^2-'定数表'!$H113)+1)</f>
        <v>1.5997178893487642</v>
      </c>
      <c r="L113" s="3">
        <f>SQRT('定数表'!$C113*L$2^2/(L$2^2-'定数表'!$F113)+'定数表'!$D113*L$2^2/(L$2^2-'定数表'!$G113)+'定数表'!$E113*L$2^2/(L$2^2-'定数表'!$H113)+1)</f>
        <v>1.5985354804225718</v>
      </c>
    </row>
    <row r="114" spans="1:12" ht="13.5">
      <c r="A114" s="2">
        <v>112</v>
      </c>
      <c r="B114" s="2" t="s">
        <v>42</v>
      </c>
      <c r="C114" s="3">
        <f>SQRT('定数表'!$C114*C$2^2/(C$2^2-'定数表'!$F114)+'定数表'!$D114*C$2^2/(C$2^2-'定数表'!$G114)+'定数表'!$E114*C$2^2/(C$2^2-'定数表'!$H114)+1)</f>
        <v>1.6071073575142483</v>
      </c>
      <c r="D114" s="3">
        <f>SQRT('定数表'!$C114*D$2^2/(D$2^2-'定数表'!$F114)+'定数表'!$D114*D$2^2/(D$2^2-'定数表'!$G114)+'定数表'!$E114*D$2^2/(D$2^2-'定数表'!$H114)+1)</f>
        <v>1.6043039993462607</v>
      </c>
      <c r="E114" s="3">
        <f>SQRT('定数表'!$C114*E$2^2/(E$2^2-'定数表'!$F114)+'定数表'!$D114*E$2^2/(E$2^2-'定数表'!$G114)+'定数表'!$E114*E$2^2/(E$2^2-'定数表'!$H114)+1)</f>
        <v>1.6018584295521903</v>
      </c>
      <c r="F114" s="3">
        <f>SQRT('定数表'!$C114*F$2^2/(F$2^2-'定数表'!$F114)+'定数表'!$D114*F$2^2/(F$2^2-'定数表'!$G114)+'定数表'!$E114*F$2^2/(F$2^2-'定数表'!$H114)+1)</f>
        <v>1.599707708486206</v>
      </c>
      <c r="G114" s="3">
        <f>SQRT('定数表'!$C114*G$2^2/(G$2^2-'定数表'!$F114)+'定数表'!$D114*G$2^2/(G$2^2-'定数表'!$G114)+'定数表'!$E114*G$2^2/(G$2^2-'定数表'!$H114)+1)</f>
        <v>1.5978025935512363</v>
      </c>
      <c r="H114" s="3">
        <f>SQRT('定数表'!$C114*H$2^2/(H$2^2-'定数表'!$F114)+'定数表'!$D114*H$2^2/(H$2^2-'定数表'!$G114)+'定数表'!$E114*H$2^2/(H$2^2-'定数表'!$H114)+1)</f>
        <v>1.5961039864544788</v>
      </c>
      <c r="I114" s="3">
        <f>SQRT('定数表'!$C114*I$2^2/(I$2^2-'定数表'!$F114)+'定数表'!$D114*I$2^2/(I$2^2-'定数表'!$G114)+'定数表'!$E114*I$2^2/(I$2^2-'定数表'!$H114)+1)</f>
        <v>1.594580443762288</v>
      </c>
      <c r="J114" s="3">
        <f>SQRT('定数表'!$C114*J$2^2/(J$2^2-'定数表'!$F114)+'定数表'!$D114*J$2^2/(J$2^2-'定数表'!$G114)+'定数表'!$E114*J$2^2/(J$2^2-'定数表'!$H114)+1)</f>
        <v>1.5932063926321234</v>
      </c>
      <c r="K114" s="3">
        <f>SQRT('定数表'!$C114*K$2^2/(K$2^2-'定数表'!$F114)+'定数表'!$D114*K$2^2/(K$2^2-'定数表'!$G114)+'定数表'!$E114*K$2^2/(K$2^2-'定数表'!$H114)+1)</f>
        <v>1.5919608266668106</v>
      </c>
      <c r="L114" s="3">
        <f>SQRT('定数表'!$C114*L$2^2/(L$2^2-'定数表'!$F114)+'定数表'!$D114*L$2^2/(L$2^2-'定数表'!$G114)+'定数表'!$E114*L$2^2/(L$2^2-'定数表'!$H114)+1)</f>
        <v>1.5908263362150266</v>
      </c>
    </row>
    <row r="115" spans="1:12" ht="13.5">
      <c r="A115" s="2">
        <v>113</v>
      </c>
      <c r="B115" s="2" t="s">
        <v>140</v>
      </c>
      <c r="C115" s="3">
        <f>SQRT('定数表'!$C115*C$2^2/(C$2^2-'定数表'!$F115)+'定数表'!$D115*C$2^2/(C$2^2-'定数表'!$G115)+'定数表'!$E115*C$2^2/(C$2^2-'定数表'!$H115)+1)</f>
        <v>1.662419847739044</v>
      </c>
      <c r="D115" s="3">
        <f>SQRT('定数表'!$C115*D$2^2/(D$2^2-'定数表'!$F115)+'定数表'!$D115*D$2^2/(D$2^2-'定数表'!$G115)+'定数表'!$E115*D$2^2/(D$2^2-'定数表'!$H115)+1)</f>
        <v>1.6588291464944702</v>
      </c>
      <c r="E115" s="3">
        <f>SQRT('定数表'!$C115*E$2^2/(E$2^2-'定数表'!$F115)+'定数表'!$D115*E$2^2/(E$2^2-'定数表'!$G115)+'定数表'!$E115*E$2^2/(E$2^2-'定数表'!$H115)+1)</f>
        <v>1.655712099034877</v>
      </c>
      <c r="F115" s="3">
        <f>SQRT('定数表'!$C115*F$2^2/(F$2^2-'定数表'!$F115)+'定数表'!$D115*F$2^2/(F$2^2-'定数表'!$G115)+'定数表'!$E115*F$2^2/(F$2^2-'定数表'!$H115)+1)</f>
        <v>1.6529829493032062</v>
      </c>
      <c r="G115" s="3">
        <f>SQRT('定数表'!$C115*G$2^2/(G$2^2-'定数表'!$F115)+'定数表'!$D115*G$2^2/(G$2^2-'定数表'!$G115)+'定数表'!$E115*G$2^2/(G$2^2-'定数表'!$H115)+1)</f>
        <v>1.6505751735036556</v>
      </c>
      <c r="H115" s="3">
        <f>SQRT('定数表'!$C115*H$2^2/(H$2^2-'定数表'!$F115)+'定数表'!$D115*H$2^2/(H$2^2-'定数表'!$G115)+'定数表'!$E115*H$2^2/(H$2^2-'定数表'!$H115)+1)</f>
        <v>1.6484363506135697</v>
      </c>
      <c r="I115" s="3">
        <f>SQRT('定数表'!$C115*I$2^2/(I$2^2-'定数表'!$F115)+'定数表'!$D115*I$2^2/(I$2^2-'定数表'!$G115)+'定数表'!$E115*I$2^2/(I$2^2-'定数表'!$H115)+1)</f>
        <v>1.6465246060425205</v>
      </c>
      <c r="J115" s="3">
        <f>SQRT('定数表'!$C115*J$2^2/(J$2^2-'定数表'!$F115)+'定数表'!$D115*J$2^2/(J$2^2-'定数表'!$G115)+'定数表'!$E115*J$2^2/(J$2^2-'定数表'!$H115)+1)</f>
        <v>1.6448060876545323</v>
      </c>
      <c r="K115" s="3">
        <f>SQRT('定数表'!$C115*K$2^2/(K$2^2-'定数表'!$F115)+'定数表'!$D115*K$2^2/(K$2^2-'定数表'!$G115)+'定数表'!$E115*K$2^2/(K$2^2-'定数表'!$H115)+1)</f>
        <v>1.6432531376592843</v>
      </c>
      <c r="L115" s="3">
        <f>SQRT('定数表'!$C115*L$2^2/(L$2^2-'定数表'!$F115)+'定数表'!$D115*L$2^2/(L$2^2-'定数表'!$G115)+'定数表'!$E115*L$2^2/(L$2^2-'定数表'!$H115)+1)</f>
        <v>1.6418429446617395</v>
      </c>
    </row>
    <row r="116" spans="1:12" ht="13.5">
      <c r="A116" s="2">
        <v>114</v>
      </c>
      <c r="B116" s="2" t="s">
        <v>43</v>
      </c>
      <c r="C116" s="3">
        <f>SQRT('定数表'!$C116*C$2^2/(C$2^2-'定数表'!$F116)+'定数表'!$D116*C$2^2/(C$2^2-'定数表'!$G116)+'定数表'!$E116*C$2^2/(C$2^2-'定数表'!$H116)+1)</f>
        <v>1.6888364742057367</v>
      </c>
      <c r="D116" s="3">
        <f>SQRT('定数表'!$C116*D$2^2/(D$2^2-'定数表'!$F116)+'定数表'!$D116*D$2^2/(D$2^2-'定数表'!$G116)+'定数表'!$E116*D$2^2/(D$2^2-'定数表'!$H116)+1)</f>
        <v>1.6848914249888227</v>
      </c>
      <c r="E116" s="3">
        <f>SQRT('定数表'!$C116*E$2^2/(E$2^2-'定数表'!$F116)+'定数表'!$D116*E$2^2/(E$2^2-'定数表'!$G116)+'定数表'!$E116*E$2^2/(E$2^2-'定数表'!$H116)+1)</f>
        <v>1.6814729478495365</v>
      </c>
      <c r="F116" s="3">
        <f>SQRT('定数表'!$C116*F$2^2/(F$2^2-'定数表'!$F116)+'定数表'!$D116*F$2^2/(F$2^2-'定数表'!$G116)+'定数表'!$E116*F$2^2/(F$2^2-'定数表'!$H116)+1)</f>
        <v>1.6784845249711562</v>
      </c>
      <c r="G116" s="3">
        <f>SQRT('定数表'!$C116*G$2^2/(G$2^2-'定数表'!$F116)+'定数表'!$D116*G$2^2/(G$2^2-'定数表'!$G116)+'定数表'!$E116*G$2^2/(G$2^2-'定数表'!$H116)+1)</f>
        <v>1.6758515951179442</v>
      </c>
      <c r="H116" s="3">
        <f>SQRT('定数表'!$C116*H$2^2/(H$2^2-'定数表'!$F116)+'定数表'!$D116*H$2^2/(H$2^2-'定数表'!$G116)+'定数表'!$E116*H$2^2/(H$2^2-'定数表'!$H116)+1)</f>
        <v>1.6735156084177416</v>
      </c>
      <c r="I116" s="3">
        <f>SQRT('定数表'!$C116*I$2^2/(I$2^2-'定数表'!$F116)+'定数表'!$D116*I$2^2/(I$2^2-'定数表'!$G116)+'定数表'!$E116*I$2^2/(I$2^2-'定数表'!$H116)+1)</f>
        <v>1.6714299326229198</v>
      </c>
      <c r="J116" s="3">
        <f>SQRT('定数表'!$C116*J$2^2/(J$2^2-'定数表'!$F116)+'定数表'!$D116*J$2^2/(J$2^2-'定数表'!$G116)+'定数表'!$E116*J$2^2/(J$2^2-'定数表'!$H116)+1)</f>
        <v>1.6695569647111843</v>
      </c>
      <c r="K116" s="3">
        <f>SQRT('定数表'!$C116*K$2^2/(K$2^2-'定数表'!$F116)+'定数表'!$D116*K$2^2/(K$2^2-'定数表'!$G116)+'定数表'!$E116*K$2^2/(K$2^2-'定数表'!$H116)+1)</f>
        <v>1.667866049358625</v>
      </c>
      <c r="L116" s="3">
        <f>SQRT('定数表'!$C116*L$2^2/(L$2^2-'定数表'!$F116)+'定数表'!$D116*L$2^2/(L$2^2-'定数表'!$G116)+'定数表'!$E116*L$2^2/(L$2^2-'定数表'!$H116)+1)</f>
        <v>1.6663319508321006</v>
      </c>
    </row>
    <row r="117" spans="1:12" ht="13.5">
      <c r="A117" s="2">
        <v>115</v>
      </c>
      <c r="B117" s="2" t="s">
        <v>44</v>
      </c>
      <c r="C117" s="3">
        <f>SQRT('定数表'!$C117*C$2^2/(C$2^2-'定数表'!$F117)+'定数表'!$D117*C$2^2/(C$2^2-'定数表'!$G117)+'定数表'!$E117*C$2^2/(C$2^2-'定数表'!$H117)+1)</f>
        <v>1.6540571208964456</v>
      </c>
      <c r="D117" s="3">
        <f>SQRT('定数表'!$C117*D$2^2/(D$2^2-'定数表'!$F117)+'定数表'!$D117*D$2^2/(D$2^2-'定数表'!$G117)+'定数表'!$E117*D$2^2/(D$2^2-'定数表'!$H117)+1)</f>
        <v>1.6505849615655817</v>
      </c>
      <c r="E117" s="3">
        <f>SQRT('定数表'!$C117*E$2^2/(E$2^2-'定数表'!$F117)+'定数表'!$D117*E$2^2/(E$2^2-'定数表'!$G117)+'定数表'!$E117*E$2^2/(E$2^2-'定数表'!$H117)+1)</f>
        <v>1.6475691048774637</v>
      </c>
      <c r="F117" s="3">
        <f>SQRT('定数表'!$C117*F$2^2/(F$2^2-'定数表'!$F117)+'定数表'!$D117*F$2^2/(F$2^2-'定数表'!$G117)+'定数表'!$E117*F$2^2/(F$2^2-'定数表'!$H117)+1)</f>
        <v>1.6449272441228753</v>
      </c>
      <c r="G117" s="3">
        <f>SQRT('定数表'!$C117*G$2^2/(G$2^2-'定数表'!$F117)+'定数表'!$D117*G$2^2/(G$2^2-'定数表'!$G117)+'定数表'!$E117*G$2^2/(G$2^2-'定数表'!$H117)+1)</f>
        <v>1.642595443048173</v>
      </c>
      <c r="H117" s="3">
        <f>SQRT('定数表'!$C117*H$2^2/(H$2^2-'定数表'!$F117)+'定数表'!$D117*H$2^2/(H$2^2-'定数表'!$G117)+'定数表'!$E117*H$2^2/(H$2^2-'定数表'!$H117)+1)</f>
        <v>1.6405232628400015</v>
      </c>
      <c r="I117" s="3">
        <f>SQRT('定数表'!$C117*I$2^2/(I$2^2-'定数表'!$F117)+'定数表'!$D117*I$2^2/(I$2^2-'定数表'!$G117)+'定数表'!$E117*I$2^2/(I$2^2-'定数表'!$H117)+1)</f>
        <v>1.638670374834131</v>
      </c>
      <c r="J117" s="3">
        <f>SQRT('定数表'!$C117*J$2^2/(J$2^2-'定数表'!$F117)+'定数表'!$D117*J$2^2/(J$2^2-'定数表'!$G117)+'定数表'!$E117*J$2^2/(J$2^2-'定数表'!$H117)+1)</f>
        <v>1.6370041513293556</v>
      </c>
      <c r="K117" s="3">
        <f>SQRT('定数表'!$C117*K$2^2/(K$2^2-'定数表'!$F117)+'定数表'!$D117*K$2^2/(K$2^2-'定数表'!$G117)+'定数表'!$E117*K$2^2/(K$2^2-'定数表'!$H117)+1)</f>
        <v>1.6354979174672604</v>
      </c>
      <c r="L117" s="3">
        <f>SQRT('定数表'!$C117*L$2^2/(L$2^2-'定数表'!$F117)+'定数表'!$D117*L$2^2/(L$2^2-'定数表'!$G117)+'定数表'!$E117*L$2^2/(L$2^2-'定数表'!$H117)+1)</f>
        <v>1.634129660292603</v>
      </c>
    </row>
    <row r="118" spans="1:12" ht="13.5">
      <c r="A118" s="2">
        <v>116</v>
      </c>
      <c r="B118" s="2" t="s">
        <v>45</v>
      </c>
      <c r="C118" s="3">
        <f>SQRT('定数表'!$C118*C$2^2/(C$2^2-'定数表'!$F118)+'定数表'!$D118*C$2^2/(C$2^2-'定数表'!$G118)+'定数表'!$E118*C$2^2/(C$2^2-'定数表'!$H118)+1)</f>
        <v>1.706013377667278</v>
      </c>
      <c r="D118" s="3">
        <f>SQRT('定数表'!$C118*D$2^2/(D$2^2-'定数表'!$F118)+'定数表'!$D118*D$2^2/(D$2^2-'定数表'!$G118)+'定数表'!$E118*D$2^2/(D$2^2-'定数表'!$H118)+1)</f>
        <v>1.701833218387086</v>
      </c>
      <c r="E118" s="3">
        <f>SQRT('定数表'!$C118*E$2^2/(E$2^2-'定数表'!$F118)+'定数表'!$D118*E$2^2/(E$2^2-'定数表'!$G118)+'定数表'!$E118*E$2^2/(E$2^2-'定数表'!$H118)+1)</f>
        <v>1.6982128461807395</v>
      </c>
      <c r="F118" s="3">
        <f>SQRT('定数表'!$C118*F$2^2/(F$2^2-'定数表'!$F118)+'定数表'!$D118*F$2^2/(F$2^2-'定数表'!$G118)+'定数表'!$E118*F$2^2/(F$2^2-'定数表'!$H118)+1)</f>
        <v>1.6950494582046831</v>
      </c>
      <c r="G118" s="3">
        <f>SQRT('定数表'!$C118*G$2^2/(G$2^2-'定数表'!$F118)+'定数表'!$D118*G$2^2/(G$2^2-'定数表'!$G118)+'定数表'!$E118*G$2^2/(G$2^2-'定数表'!$H118)+1)</f>
        <v>1.6922636922184293</v>
      </c>
      <c r="H118" s="3">
        <f>SQRT('定数表'!$C118*H$2^2/(H$2^2-'定数表'!$F118)+'定数表'!$D118*H$2^2/(H$2^2-'定数表'!$G118)+'定数表'!$E118*H$2^2/(H$2^2-'定数表'!$H118)+1)</f>
        <v>1.6897932648578755</v>
      </c>
      <c r="I118" s="3">
        <f>SQRT('定数表'!$C118*I$2^2/(I$2^2-'定数表'!$F118)+'定数表'!$D118*I$2^2/(I$2^2-'定数表'!$G118)+'定数表'!$E118*I$2^2/(I$2^2-'定数表'!$H118)+1)</f>
        <v>1.687588595542564</v>
      </c>
      <c r="J118" s="3">
        <f>SQRT('定数表'!$C118*J$2^2/(J$2^2-'定数表'!$F118)+'定数表'!$D118*J$2^2/(J$2^2-'定数表'!$G118)+'定数表'!$E118*J$2^2/(J$2^2-'定数表'!$H118)+1)</f>
        <v>1.6856097215742016</v>
      </c>
      <c r="K118" s="3">
        <f>SQRT('定数表'!$C118*K$2^2/(K$2^2-'定数表'!$F118)+'定数表'!$D118*K$2^2/(K$2^2-'定数表'!$G118)+'定数表'!$E118*K$2^2/(K$2^2-'定数表'!$H118)+1)</f>
        <v>1.683824076712092</v>
      </c>
      <c r="L118" s="3">
        <f>SQRT('定数表'!$C118*L$2^2/(L$2^2-'定数表'!$F118)+'定数表'!$D118*L$2^2/(L$2^2-'定数表'!$G118)+'定数表'!$E118*L$2^2/(L$2^2-'定数表'!$H118)+1)</f>
        <v>1.6822048614707164</v>
      </c>
    </row>
    <row r="119" spans="1:12" ht="13.5">
      <c r="A119" s="2">
        <v>117</v>
      </c>
      <c r="B119" s="2" t="s">
        <v>46</v>
      </c>
      <c r="C119" s="3">
        <f>SQRT('定数表'!$C119*C$2^2/(C$2^2-'定数表'!$F119)+'定数表'!$D119*C$2^2/(C$2^2-'定数表'!$G119)+'定数表'!$E119*C$2^2/(C$2^2-'定数表'!$H119)+1)</f>
        <v>1.7168389346415527</v>
      </c>
      <c r="D119" s="3">
        <f>SQRT('定数表'!$C119*D$2^2/(D$2^2-'定数表'!$F119)+'定数表'!$D119*D$2^2/(D$2^2-'定数表'!$G119)+'定数表'!$E119*D$2^2/(D$2^2-'定数表'!$H119)+1)</f>
        <v>1.7124539447059604</v>
      </c>
      <c r="E119" s="3">
        <f>SQRT('定数表'!$C119*E$2^2/(E$2^2-'定数表'!$F119)+'定数表'!$D119*E$2^2/(E$2^2-'定数表'!$G119)+'定数表'!$E119*E$2^2/(E$2^2-'定数表'!$H119)+1)</f>
        <v>1.708659752290975</v>
      </c>
      <c r="F119" s="3">
        <f>SQRT('定数表'!$C119*F$2^2/(F$2^2-'定数表'!$F119)+'定数表'!$D119*F$2^2/(F$2^2-'定数表'!$G119)+'定数表'!$E119*F$2^2/(F$2^2-'定数表'!$H119)+1)</f>
        <v>1.7053471532712217</v>
      </c>
      <c r="G119" s="3">
        <f>SQRT('定数表'!$C119*G$2^2/(G$2^2-'定数表'!$F119)+'定数表'!$D119*G$2^2/(G$2^2-'定数表'!$G119)+'定数表'!$E119*G$2^2/(G$2^2-'定数表'!$H119)+1)</f>
        <v>1.7024320142012455</v>
      </c>
      <c r="H119" s="3">
        <f>SQRT('定数表'!$C119*H$2^2/(H$2^2-'定数表'!$F119)+'定数表'!$D119*H$2^2/(H$2^2-'定数表'!$G119)+'定数表'!$E119*H$2^2/(H$2^2-'定数表'!$H119)+1)</f>
        <v>1.6998484225047203</v>
      </c>
      <c r="I119" s="3">
        <f>SQRT('定数表'!$C119*I$2^2/(I$2^2-'定数表'!$F119)+'定数表'!$D119*I$2^2/(I$2^2-'定数表'!$G119)+'定数表'!$E119*I$2^2/(I$2^2-'定数表'!$H119)+1)</f>
        <v>1.6975439881640313</v>
      </c>
      <c r="J119" s="3">
        <f>SQRT('定数表'!$C119*J$2^2/(J$2^2-'定数表'!$F119)+'定数表'!$D119*J$2^2/(J$2^2-'定数表'!$G119)+'定数表'!$E119*J$2^2/(J$2^2-'定数表'!$H119)+1)</f>
        <v>1.6954765400839718</v>
      </c>
      <c r="K119" s="3">
        <f>SQRT('定数表'!$C119*K$2^2/(K$2^2-'定数表'!$F119)+'定数表'!$D119*K$2^2/(K$2^2-'定数表'!$G119)+'定数表'!$E119*K$2^2/(K$2^2-'定数表'!$H119)+1)</f>
        <v>1.6936117525256278</v>
      </c>
      <c r="L119" s="3">
        <f>SQRT('定数表'!$C119*L$2^2/(L$2^2-'定数表'!$F119)+'定数表'!$D119*L$2^2/(L$2^2-'定数表'!$G119)+'定数表'!$E119*L$2^2/(L$2^2-'定数表'!$H119)+1)</f>
        <v>1.6919214072946813</v>
      </c>
    </row>
    <row r="120" spans="1:12" ht="13.5">
      <c r="A120" s="2">
        <v>118</v>
      </c>
      <c r="B120" s="2" t="s">
        <v>47</v>
      </c>
      <c r="C120" s="3">
        <f>SQRT('定数表'!$C120*C$2^2/(C$2^2-'定数表'!$F120)+'定数表'!$D120*C$2^2/(C$2^2-'定数表'!$G120)+'定数表'!$E120*C$2^2/(C$2^2-'定数表'!$H120)+1)</f>
        <v>1.6823182011393736</v>
      </c>
      <c r="D120" s="3">
        <f>SQRT('定数表'!$C120*D$2^2/(D$2^2-'定数表'!$F120)+'定数表'!$D120*D$2^2/(D$2^2-'定数表'!$G120)+'定数表'!$E120*D$2^2/(D$2^2-'定数表'!$H120)+1)</f>
        <v>1.6785310739736337</v>
      </c>
      <c r="E120" s="3">
        <f>SQRT('定数表'!$C120*E$2^2/(E$2^2-'定数表'!$F120)+'定数表'!$D120*E$2^2/(E$2^2-'定数表'!$G120)+'定数表'!$E120*E$2^2/(E$2^2-'定数表'!$H120)+1)</f>
        <v>1.6752456202531751</v>
      </c>
      <c r="F120" s="3">
        <f>SQRT('定数表'!$C120*F$2^2/(F$2^2-'定数表'!$F120)+'定数表'!$D120*F$2^2/(F$2^2-'定数表'!$G120)+'定数表'!$E120*F$2^2/(F$2^2-'定数表'!$H120)+1)</f>
        <v>1.6723708280831737</v>
      </c>
      <c r="G120" s="3">
        <f>SQRT('定数表'!$C120*G$2^2/(G$2^2-'定数表'!$F120)+'定数表'!$D120*G$2^2/(G$2^2-'定数表'!$G120)+'定数表'!$E120*G$2^2/(G$2^2-'定数表'!$H120)+1)</f>
        <v>1.6698361269422186</v>
      </c>
      <c r="H120" s="3">
        <f>SQRT('定数表'!$C120*H$2^2/(H$2^2-'定数表'!$F120)+'定数表'!$D120*H$2^2/(H$2^2-'定数表'!$G120)+'定数表'!$E120*H$2^2/(H$2^2-'定数表'!$H120)+1)</f>
        <v>1.6675859333191523</v>
      </c>
      <c r="I120" s="3">
        <f>SQRT('定数表'!$C120*I$2^2/(I$2^2-'定数表'!$F120)+'定数表'!$D120*I$2^2/(I$2^2-'定数表'!$G120)+'定数表'!$E120*I$2^2/(I$2^2-'定数表'!$H120)+1)</f>
        <v>1.6655758681598176</v>
      </c>
      <c r="J120" s="3">
        <f>SQRT('定数表'!$C120*J$2^2/(J$2^2-'定数表'!$F120)+'定数表'!$D120*J$2^2/(J$2^2-'定数表'!$G120)+'定数表'!$E120*J$2^2/(J$2^2-'定数表'!$H120)+1)</f>
        <v>1.6637700722662985</v>
      </c>
      <c r="K120" s="3">
        <f>SQRT('定数表'!$C120*K$2^2/(K$2^2-'定数表'!$F120)+'定数表'!$D120*K$2^2/(K$2^2-'定数表'!$G120)+'定数表'!$E120*K$2^2/(K$2^2-'定数表'!$H120)+1)</f>
        <v>1.6621392621048983</v>
      </c>
      <c r="L120" s="3">
        <f>SQRT('定数表'!$C120*L$2^2/(L$2^2-'定数表'!$F120)+'定数表'!$D120*L$2^2/(L$2^2-'定数表'!$G120)+'定数表'!$E120*L$2^2/(L$2^2-'定数表'!$H120)+1)</f>
        <v>1.660659296609318</v>
      </c>
    </row>
    <row r="121" spans="1:12" ht="13.5">
      <c r="A121" s="2">
        <v>119</v>
      </c>
      <c r="B121" s="2" t="s">
        <v>92</v>
      </c>
      <c r="C121" s="3">
        <f>SQRT('定数表'!$C121*C$2^2/(C$2^2-'定数表'!$F121)+'定数表'!$D121*C$2^2/(C$2^2-'定数表'!$G121)+'定数表'!$E121*C$2^2/(C$2^2-'定数表'!$H121)+1)</f>
        <v>1.7658791807911165</v>
      </c>
      <c r="D121" s="3">
        <f>SQRT('定数表'!$C121*D$2^2/(D$2^2-'定数表'!$F121)+'定数表'!$D121*D$2^2/(D$2^2-'定数表'!$G121)+'定数表'!$E121*D$2^2/(D$2^2-'定数表'!$H121)+1)</f>
        <v>1.763303944592049</v>
      </c>
      <c r="E121" s="3">
        <f>SQRT('定数表'!$C121*E$2^2/(E$2^2-'定数表'!$F121)+'定数表'!$D121*E$2^2/(E$2^2-'定数表'!$G121)+'定数表'!$E121*E$2^2/(E$2^2-'定数表'!$H121)+1)</f>
        <v>1.7610293954271987</v>
      </c>
      <c r="F121" s="3">
        <f>SQRT('定数表'!$C121*F$2^2/(F$2^2-'定数表'!$F121)+'定数表'!$D121*F$2^2/(F$2^2-'定数表'!$G121)+'定数表'!$E121*F$2^2/(F$2^2-'定数表'!$H121)+1)</f>
        <v>1.7590072575800473</v>
      </c>
      <c r="G121" s="3">
        <f>SQRT('定数表'!$C121*G$2^2/(G$2^2-'定数表'!$F121)+'定数表'!$D121*G$2^2/(G$2^2-'定数表'!$G121)+'定数表'!$E121*G$2^2/(G$2^2-'定数表'!$H121)+1)</f>
        <v>1.7571985931481893</v>
      </c>
      <c r="H121" s="3">
        <f>SQRT('定数表'!$C121*H$2^2/(H$2^2-'定数表'!$F121)+'定数表'!$D121*H$2^2/(H$2^2-'定数表'!$G121)+'定数表'!$E121*H$2^2/(H$2^2-'定数表'!$H121)+1)</f>
        <v>1.7555716902456444</v>
      </c>
      <c r="I121" s="3">
        <f>SQRT('定数表'!$C121*I$2^2/(I$2^2-'定数表'!$F121)+'定数表'!$D121*I$2^2/(I$2^2-'定数表'!$G121)+'定数表'!$E121*I$2^2/(I$2^2-'定数表'!$H121)+1)</f>
        <v>1.7541004936616753</v>
      </c>
      <c r="J121" s="3">
        <f>SQRT('定数表'!$C121*J$2^2/(J$2^2-'定数表'!$F121)+'定数表'!$D121*J$2^2/(J$2^2-'定数表'!$G121)+'定数表'!$E121*J$2^2/(J$2^2-'定数表'!$H121)+1)</f>
        <v>1.7527634230093019</v>
      </c>
      <c r="K121" s="3">
        <f>SQRT('定数表'!$C121*K$2^2/(K$2^2-'定数表'!$F121)+'定数表'!$D121*K$2^2/(K$2^2-'定数表'!$G121)+'定数表'!$E121*K$2^2/(K$2^2-'定数表'!$H121)+1)</f>
        <v>1.7515424718483006</v>
      </c>
      <c r="L121" s="3">
        <f>SQRT('定数表'!$C121*L$2^2/(L$2^2-'定数表'!$F121)+'定数表'!$D121*L$2^2/(L$2^2-'定数表'!$G121)+'定数表'!$E121*L$2^2/(L$2^2-'定数表'!$H121)+1)</f>
        <v>1.750422513346405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91">
      <selection activeCell="S27" sqref="S27"/>
    </sheetView>
  </sheetViews>
  <sheetFormatPr defaultColWidth="9.00390625" defaultRowHeight="13.5"/>
  <cols>
    <col min="1" max="1" width="4.50390625" style="1" customWidth="1"/>
    <col min="2" max="2" width="13.625" style="1" customWidth="1"/>
    <col min="14" max="14" width="12.125" style="19" customWidth="1"/>
    <col min="15" max="15" width="12.75390625" style="14" bestFit="1" customWidth="1"/>
  </cols>
  <sheetData>
    <row r="1" spans="1:2" ht="13.5">
      <c r="A1" t="s">
        <v>132</v>
      </c>
      <c r="B1"/>
    </row>
    <row r="2" spans="1:15" ht="13.5">
      <c r="A2" s="2" t="s">
        <v>99</v>
      </c>
      <c r="B2" s="2" t="s">
        <v>100</v>
      </c>
      <c r="C2" s="3" t="s">
        <v>131</v>
      </c>
      <c r="D2" s="3">
        <v>0.48</v>
      </c>
      <c r="E2" s="3">
        <v>0.5</v>
      </c>
      <c r="F2" s="3">
        <v>0.52</v>
      </c>
      <c r="G2" s="3">
        <v>0.54</v>
      </c>
      <c r="H2" s="3">
        <v>0.56</v>
      </c>
      <c r="I2" s="3">
        <v>0.58</v>
      </c>
      <c r="J2" s="3">
        <v>0.6</v>
      </c>
      <c r="K2" s="3">
        <v>0.62</v>
      </c>
      <c r="L2" s="3">
        <v>0.64</v>
      </c>
      <c r="M2" s="3">
        <v>0.66</v>
      </c>
      <c r="N2" s="20" t="s">
        <v>134</v>
      </c>
      <c r="O2" s="15" t="s">
        <v>135</v>
      </c>
    </row>
    <row r="3" spans="1:15" ht="13.5">
      <c r="A3" s="2">
        <v>1</v>
      </c>
      <c r="B3" s="2" t="s">
        <v>26</v>
      </c>
      <c r="C3" s="3">
        <f>('屈折率'!L$33-'屈折率'!C$33)/('屈折率'!C3-'屈折率'!L3)</f>
        <v>-0.42908061705479694</v>
      </c>
      <c r="D3" s="3">
        <f>('屈折率'!C$33-1)+$C3*('屈折率'!C3-1)</f>
        <v>0.20945690409478002</v>
      </c>
      <c r="E3" s="3">
        <f>('屈折率'!D$33-1)+$C3*('屈折率'!D3-1)</f>
        <v>0.20948628556720422</v>
      </c>
      <c r="F3" s="3">
        <f>('屈折率'!E$33-1)+$C3*('屈折率'!E3-1)</f>
        <v>0.20950283393528568</v>
      </c>
      <c r="G3" s="3">
        <f>('屈折率'!F$33-1)+$C3*('屈折率'!F3-1)</f>
        <v>0.20951005853231008</v>
      </c>
      <c r="H3" s="3">
        <f>('屈折率'!G$33-1)+$C3*('屈折率'!G3-1)</f>
        <v>0.2095104318596807</v>
      </c>
      <c r="I3" s="3">
        <f>('屈折率'!H$33-1)+$C3*('屈折率'!H3-1)</f>
        <v>0.20950571942433371</v>
      </c>
      <c r="J3" s="3">
        <f>('屈折率'!I$33-1)+$C3*('屈折率'!I3-1)</f>
        <v>0.20949719645443438</v>
      </c>
      <c r="K3" s="3">
        <f>('屈折率'!J$33-1)+$C3*('屈折率'!J3-1)</f>
        <v>0.20948579310697296</v>
      </c>
      <c r="L3" s="3">
        <f>('屈折率'!K$33-1)+$C3*('屈折率'!K3-1)</f>
        <v>0.20947219346673446</v>
      </c>
      <c r="M3" s="3">
        <f>('屈折率'!L$33-1)+$C3*('屈折率'!L3-1)</f>
        <v>0.20945690409478002</v>
      </c>
      <c r="N3" s="21">
        <f>AVERAGE(D3:M3)</f>
        <v>0.20948843205365159</v>
      </c>
      <c r="O3" s="16">
        <f>MAX(D3:M3)-MIN(D3:M3)</f>
        <v>5.3527764900695995E-05</v>
      </c>
    </row>
    <row r="4" spans="1:15" ht="13.5">
      <c r="A4" s="2">
        <v>2</v>
      </c>
      <c r="B4" s="2" t="s">
        <v>27</v>
      </c>
      <c r="C4" s="3">
        <f>('屈折率'!L$33-'屈折率'!C$33)/('屈折率'!C4-'屈折率'!L4)</f>
        <v>-0.44124139465071033</v>
      </c>
      <c r="D4" s="3">
        <f>('屈折率'!C$33-1)+$C4*('屈折率'!C4-1)</f>
        <v>0.2027719756345051</v>
      </c>
      <c r="E4" s="3">
        <f>('屈折率'!D$33-1)+$C4*('屈折率'!D4-1)</f>
        <v>0.20279961279549363</v>
      </c>
      <c r="F4" s="3">
        <f>('屈折率'!E$33-1)+$C4*('屈折率'!E4-1)</f>
        <v>0.20281531125737007</v>
      </c>
      <c r="G4" s="3">
        <f>('屈折率'!F$33-1)+$C4*('屈折率'!F4-1)</f>
        <v>0.20282227324493185</v>
      </c>
      <c r="H4" s="3">
        <f>('屈折率'!G$33-1)+$C4*('屈折率'!G4-1)</f>
        <v>0.20282276607168986</v>
      </c>
      <c r="I4" s="3">
        <f>('屈折率'!H$33-1)+$C4*('屈折率'!H4-1)</f>
        <v>0.20281841635188097</v>
      </c>
      <c r="J4" s="3">
        <f>('屈折率'!I$33-1)+$C4*('屈折率'!I4-1)</f>
        <v>0.2028104043594826</v>
      </c>
      <c r="K4" s="3">
        <f>('屈折率'!J$33-1)+$C4*('屈折率'!J4-1)</f>
        <v>0.2027995948886126</v>
      </c>
      <c r="L4" s="3">
        <f>('屈折率'!K$33-1)+$C4*('屈折率'!K4-1)</f>
        <v>0.20278662686325233</v>
      </c>
      <c r="M4" s="3">
        <f>('屈折率'!L$33-1)+$C4*('屈折率'!L4-1)</f>
        <v>0.2027719756345051</v>
      </c>
      <c r="N4" s="21">
        <f aca="true" t="shared" si="0" ref="N4:N67">AVERAGE(D4:M4)</f>
        <v>0.2028018957101724</v>
      </c>
      <c r="O4" s="16">
        <f aca="true" t="shared" si="1" ref="O4:O67">MAX(D4:M4)-MIN(D4:M4)</f>
        <v>5.079043718475562E-05</v>
      </c>
    </row>
    <row r="5" spans="1:15" ht="13.5">
      <c r="A5" s="2">
        <v>3</v>
      </c>
      <c r="B5" s="2" t="s">
        <v>28</v>
      </c>
      <c r="C5" s="3">
        <f>('屈折率'!L$33-'屈折率'!C$33)/('屈折率'!C5-'屈折率'!L5)</f>
        <v>-0.3575795997198297</v>
      </c>
      <c r="D5" s="3">
        <f>('屈折率'!C$33-1)+$C5*('屈折率'!C5-1)</f>
        <v>0.2460768983136727</v>
      </c>
      <c r="E5" s="3">
        <f>('屈折率'!D$33-1)+$C5*('屈折率'!D5-1)</f>
        <v>0.2461211501062353</v>
      </c>
      <c r="F5" s="3">
        <f>('屈折率'!E$33-1)+$C5*('屈折率'!E5-1)</f>
        <v>0.24614559651263607</v>
      </c>
      <c r="G5" s="3">
        <f>('屈折率'!F$33-1)+$C5*('屈折率'!F5-1)</f>
        <v>0.24615590739349463</v>
      </c>
      <c r="H5" s="3">
        <f>('屈折率'!G$33-1)+$C5*('屈折率'!G5-1)</f>
        <v>0.24615601115569236</v>
      </c>
      <c r="I5" s="3">
        <f>('屈折率'!H$33-1)+$C5*('屈折率'!H5-1)</f>
        <v>0.24614867094316428</v>
      </c>
      <c r="J5" s="3">
        <f>('屈折率'!I$33-1)+$C5*('屈折率'!I5-1)</f>
        <v>0.2461358551237865</v>
      </c>
      <c r="K5" s="3">
        <f>('屈折率'!J$33-1)+$C5*('屈折率'!J5-1)</f>
        <v>0.24611898089459808</v>
      </c>
      <c r="L5" s="3">
        <f>('屈折率'!K$33-1)+$C5*('屈折率'!K5-1)</f>
        <v>0.2460990776282209</v>
      </c>
      <c r="M5" s="3">
        <f>('屈折率'!L$33-1)+$C5*('屈折率'!L5-1)</f>
        <v>0.2460768983136727</v>
      </c>
      <c r="N5" s="21">
        <f t="shared" si="0"/>
        <v>0.24612350463851737</v>
      </c>
      <c r="O5" s="16">
        <f t="shared" si="1"/>
        <v>7.91128420196685E-05</v>
      </c>
    </row>
    <row r="6" spans="1:15" ht="13.5">
      <c r="A6" s="2">
        <v>4</v>
      </c>
      <c r="B6" s="2" t="s">
        <v>29</v>
      </c>
      <c r="C6" s="3">
        <f>('屈折率'!L$33-'屈折率'!C$33)/('屈折率'!C6-'屈折率'!L6)</f>
        <v>-0.3190380126630748</v>
      </c>
      <c r="D6" s="3">
        <f>('屈折率'!C$33-1)+$C6*('屈折率'!C6-1)</f>
        <v>0.26612080499602</v>
      </c>
      <c r="E6" s="3">
        <f>('屈折率'!D$33-1)+$C6*('屈折率'!D6-1)</f>
        <v>0.2661731742139011</v>
      </c>
      <c r="F6" s="3">
        <f>('屈折率'!E$33-1)+$C6*('屈折率'!E6-1)</f>
        <v>0.26620215986376794</v>
      </c>
      <c r="G6" s="3">
        <f>('屈折率'!F$33-1)+$C6*('屈折率'!F6-1)</f>
        <v>0.26621442620543256</v>
      </c>
      <c r="H6" s="3">
        <f>('屈折率'!G$33-1)+$C6*('屈折率'!G6-1)</f>
        <v>0.2662145992642839</v>
      </c>
      <c r="I6" s="3">
        <f>('屈折率'!H$33-1)+$C6*('屈折率'!H6-1)</f>
        <v>0.2662059380981874</v>
      </c>
      <c r="J6" s="3">
        <f>('屈折率'!I$33-1)+$C6*('屈折率'!I6-1)</f>
        <v>0.2661907676123554</v>
      </c>
      <c r="K6" s="3">
        <f>('屈折率'!J$33-1)+$C6*('屈折率'!J6-1)</f>
        <v>0.26617076381042654</v>
      </c>
      <c r="L6" s="3">
        <f>('屈折率'!K$33-1)+$C6*('屈折率'!K6-1)</f>
        <v>0.2661471454457217</v>
      </c>
      <c r="M6" s="3">
        <f>('屈折率'!L$33-1)+$C6*('屈折率'!L6-1)</f>
        <v>0.26612080499602</v>
      </c>
      <c r="N6" s="21">
        <f t="shared" si="0"/>
        <v>0.26617605845061165</v>
      </c>
      <c r="O6" s="16">
        <f t="shared" si="1"/>
        <v>9.379426826394699E-05</v>
      </c>
    </row>
    <row r="7" spans="1:15" ht="13.5">
      <c r="A7" s="2">
        <v>5</v>
      </c>
      <c r="B7" s="2" t="s">
        <v>30</v>
      </c>
      <c r="C7" s="3">
        <f>('屈折率'!L$33-'屈折率'!C$33)/('屈折率'!C7-'屈折率'!L7)</f>
        <v>-0.3564648206206592</v>
      </c>
      <c r="D7" s="3">
        <f>('屈折率'!C$33-1)+$C7*('屈折率'!C7-1)</f>
        <v>0.2581007455104544</v>
      </c>
      <c r="E7" s="3">
        <f>('屈折率'!D$33-1)+$C7*('屈折率'!D7-1)</f>
        <v>0.2581500628819112</v>
      </c>
      <c r="F7" s="3">
        <f>('屈折率'!E$33-1)+$C7*('屈折率'!E7-1)</f>
        <v>0.2581771309302008</v>
      </c>
      <c r="G7" s="3">
        <f>('屈折率'!F$33-1)+$C7*('屈折率'!F7-1)</f>
        <v>0.25818840267504517</v>
      </c>
      <c r="H7" s="3">
        <f>('屈折率'!G$33-1)+$C7*('屈折率'!G7-1)</f>
        <v>0.2581883335745362</v>
      </c>
      <c r="I7" s="3">
        <f>('屈折率'!H$33-1)+$C7*('屈折率'!H7-1)</f>
        <v>0.25818004699583763</v>
      </c>
      <c r="J7" s="3">
        <f>('屈折率'!I$33-1)+$C7*('屈折率'!I7-1)</f>
        <v>0.258165760574876</v>
      </c>
      <c r="K7" s="3">
        <f>('屈折率'!J$33-1)+$C7*('屈折率'!J7-1)</f>
        <v>0.2581470656572755</v>
      </c>
      <c r="L7" s="3">
        <f>('屈折率'!K$33-1)+$C7*('屈折率'!K7-1)</f>
        <v>0.2581251141248292</v>
      </c>
      <c r="M7" s="3">
        <f>('屈折率'!L$33-1)+$C7*('屈折率'!L7-1)</f>
        <v>0.2581007455104544</v>
      </c>
      <c r="N7" s="21">
        <f t="shared" si="0"/>
        <v>0.2581523408435421</v>
      </c>
      <c r="O7" s="16">
        <f t="shared" si="1"/>
        <v>8.765716459074868E-05</v>
      </c>
    </row>
    <row r="8" spans="1:15" ht="13.5">
      <c r="A8" s="2">
        <v>6</v>
      </c>
      <c r="B8" s="2" t="s">
        <v>16</v>
      </c>
      <c r="C8" s="3">
        <f>('屈折率'!L$33-'屈折率'!C$33)/('屈折率'!C8-'屈折率'!L8)</f>
        <v>-0.5416557348698243</v>
      </c>
      <c r="D8" s="3">
        <f>('屈折率'!C$33-1)+$C8*('屈折率'!C8-1)</f>
        <v>0.18768168603854862</v>
      </c>
      <c r="E8" s="3">
        <f>('屈折率'!D$33-1)+$C8*('屈折率'!D8-1)</f>
        <v>0.18770638078374674</v>
      </c>
      <c r="F8" s="3">
        <f>('屈折率'!E$33-1)+$C8*('屈折率'!E8-1)</f>
        <v>0.18772018927756057</v>
      </c>
      <c r="G8" s="3">
        <f>('屈折率'!F$33-1)+$C8*('屈折率'!F8-1)</f>
        <v>0.18772612581944276</v>
      </c>
      <c r="H8" s="3">
        <f>('屈折率'!G$33-1)+$C8*('屈折率'!G8-1)</f>
        <v>0.1877263145959706</v>
      </c>
      <c r="I8" s="3">
        <f>('屈折率'!H$33-1)+$C8*('屈折率'!H8-1)</f>
        <v>0.1877222717093885</v>
      </c>
      <c r="J8" s="3">
        <f>('屈折率'!I$33-1)+$C8*('屈折率'!I8-1)</f>
        <v>0.1877150910468408</v>
      </c>
      <c r="K8" s="3">
        <f>('屈折率'!J$33-1)+$C8*('屈折率'!J8-1)</f>
        <v>0.18770556911663389</v>
      </c>
      <c r="L8" s="3">
        <f>('屈折率'!K$33-1)+$C8*('屈折率'!K8-1)</f>
        <v>0.18769429031376061</v>
      </c>
      <c r="M8" s="3">
        <f>('屈折率'!L$33-1)+$C8*('屈折率'!L8-1)</f>
        <v>0.18768168603854862</v>
      </c>
      <c r="N8" s="21">
        <f t="shared" si="0"/>
        <v>0.18770796047404417</v>
      </c>
      <c r="O8" s="16">
        <f t="shared" si="1"/>
        <v>4.462855742198846E-05</v>
      </c>
    </row>
    <row r="9" spans="1:15" ht="13.5">
      <c r="A9" s="2">
        <v>7</v>
      </c>
      <c r="B9" s="2" t="s">
        <v>17</v>
      </c>
      <c r="C9" s="3">
        <f>('屈折率'!L$33-'屈折率'!C$33)/('屈折率'!C9-'屈折率'!L9)</f>
        <v>-0.5643427593600706</v>
      </c>
      <c r="D9" s="3">
        <f>('屈折率'!C$33-1)+$C9*('屈折率'!C9-1)</f>
        <v>0.17452861399514985</v>
      </c>
      <c r="E9" s="3">
        <f>('屈折率'!D$33-1)+$C9*('屈折率'!D9-1)</f>
        <v>0.17454962228614695</v>
      </c>
      <c r="F9" s="3">
        <f>('屈折率'!E$33-1)+$C9*('屈折率'!E9-1)</f>
        <v>0.17456148346677225</v>
      </c>
      <c r="G9" s="3">
        <f>('屈折率'!F$33-1)+$C9*('屈折率'!F9-1)</f>
        <v>0.1745666732704531</v>
      </c>
      <c r="H9" s="3">
        <f>('屈折率'!G$33-1)+$C9*('屈折率'!G9-1)</f>
        <v>0.1745669491056776</v>
      </c>
      <c r="I9" s="3">
        <f>('屈折率'!H$33-1)+$C9*('屈折率'!H9-1)</f>
        <v>0.1745635737349172</v>
      </c>
      <c r="J9" s="3">
        <f>('屈折率'!I$33-1)+$C9*('屈折率'!I9-1)</f>
        <v>0.17455746401820937</v>
      </c>
      <c r="K9" s="3">
        <f>('屈折率'!J$33-1)+$C9*('屈折率'!J9-1)</f>
        <v>0.174549291610768</v>
      </c>
      <c r="L9" s="3">
        <f>('屈折率'!K$33-1)+$C9*('屈折率'!K9-1)</f>
        <v>0.1745395522309059</v>
      </c>
      <c r="M9" s="3">
        <f>('屈折率'!L$33-1)+$C9*('屈折率'!L9-1)</f>
        <v>0.17452861399514985</v>
      </c>
      <c r="N9" s="21">
        <f t="shared" si="0"/>
        <v>0.174551183771415</v>
      </c>
      <c r="O9" s="16">
        <f t="shared" si="1"/>
        <v>3.833511052775407E-05</v>
      </c>
    </row>
    <row r="10" spans="1:15" ht="13.5">
      <c r="A10" s="2">
        <v>8</v>
      </c>
      <c r="B10" s="2" t="s">
        <v>18</v>
      </c>
      <c r="C10" s="3">
        <f>('屈折率'!L$33-'屈折率'!C$33)/('屈折率'!C10-'屈折率'!L10)</f>
        <v>-0.6144576841810188</v>
      </c>
      <c r="D10" s="3">
        <f>('屈折率'!C$33-1)+$C10*('屈折率'!C10-1)</f>
        <v>0.14520853246166077</v>
      </c>
      <c r="E10" s="3">
        <f>('屈折率'!D$33-1)+$C10*('屈折率'!D10-1)</f>
        <v>0.14521773424840478</v>
      </c>
      <c r="F10" s="3">
        <f>('屈折率'!E$33-1)+$C10*('屈折率'!E10-1)</f>
        <v>0.14522267136100891</v>
      </c>
      <c r="G10" s="3">
        <f>('屈折率'!F$33-1)+$C10*('屈折率'!F10-1)</f>
        <v>0.14522458287006723</v>
      </c>
      <c r="H10" s="3">
        <f>('屈折率'!G$33-1)+$C10*('屈折率'!G10-1)</f>
        <v>0.14522435867995714</v>
      </c>
      <c r="I10" s="3">
        <f>('屈折率'!H$33-1)+$C10*('屈折率'!H10-1)</f>
        <v>0.14522264255545042</v>
      </c>
      <c r="J10" s="3">
        <f>('屈折率'!I$33-1)+$C10*('屈折率'!I10-1)</f>
        <v>0.1452199028927013</v>
      </c>
      <c r="K10" s="3">
        <f>('屈折率'!J$33-1)+$C10*('屈折率'!J10-1)</f>
        <v>0.14521648195170023</v>
      </c>
      <c r="L10" s="3">
        <f>('屈折率'!K$33-1)+$C10*('屈折率'!K10-1)</f>
        <v>0.1452126305021304</v>
      </c>
      <c r="M10" s="3">
        <f>('屈折率'!L$33-1)+$C10*('屈折率'!L10-1)</f>
        <v>0.14520853246166077</v>
      </c>
      <c r="N10" s="21">
        <f t="shared" si="0"/>
        <v>0.1452178069984742</v>
      </c>
      <c r="O10" s="16">
        <f t="shared" si="1"/>
        <v>1.605040840646499E-05</v>
      </c>
    </row>
    <row r="11" spans="1:15" ht="13.5">
      <c r="A11" s="2">
        <v>9</v>
      </c>
      <c r="B11" s="2" t="s">
        <v>19</v>
      </c>
      <c r="C11" s="3">
        <f>('屈折率'!L$33-'屈折率'!C$33)/('屈折率'!C11-'屈折率'!L11)</f>
        <v>-0.6709442653534723</v>
      </c>
      <c r="D11" s="3">
        <f>('屈折率'!C$33-1)+$C11*('屈折率'!C11-1)</f>
        <v>0.13470862031086134</v>
      </c>
      <c r="E11" s="3">
        <f>('屈折率'!D$33-1)+$C11*('屈折率'!D11-1)</f>
        <v>0.1347160400888372</v>
      </c>
      <c r="F11" s="3">
        <f>('屈折率'!E$33-1)+$C11*('屈折率'!E11-1)</f>
        <v>0.13471996137209824</v>
      </c>
      <c r="G11" s="3">
        <f>('屈折率'!F$33-1)+$C11*('屈折率'!F11-1)</f>
        <v>0.13472142078201244</v>
      </c>
      <c r="H11" s="3">
        <f>('屈折率'!G$33-1)+$C11*('屈折率'!G11-1)</f>
        <v>0.13472116338676376</v>
      </c>
      <c r="I11" s="3">
        <f>('屈折率'!H$33-1)+$C11*('屈折率'!H11-1)</f>
        <v>0.1347197281431704</v>
      </c>
      <c r="J11" s="3">
        <f>('屈折率'!I$33-1)+$C11*('屈折率'!I11-1)</f>
        <v>0.13471750684414013</v>
      </c>
      <c r="K11" s="3">
        <f>('屈折率'!J$33-1)+$C11*('屈折率'!J11-1)</f>
        <v>0.1347147852720889</v>
      </c>
      <c r="L11" s="3">
        <f>('屈折率'!K$33-1)+$C11*('屈折率'!K11-1)</f>
        <v>0.134711772243313</v>
      </c>
      <c r="M11" s="3">
        <f>('屈折率'!L$33-1)+$C11*('屈折率'!L11-1)</f>
        <v>0.13470862031086134</v>
      </c>
      <c r="N11" s="21">
        <f t="shared" si="0"/>
        <v>0.13471596187541468</v>
      </c>
      <c r="O11" s="16">
        <f t="shared" si="1"/>
        <v>1.2800471151097614E-05</v>
      </c>
    </row>
    <row r="12" spans="1:15" ht="13.5">
      <c r="A12" s="2">
        <v>10</v>
      </c>
      <c r="B12" s="2" t="s">
        <v>20</v>
      </c>
      <c r="C12" s="3">
        <f>('屈折率'!L$33-'屈折率'!C$33)/('屈折率'!C12-'屈折率'!L12)</f>
        <v>-0.603556984897559</v>
      </c>
      <c r="D12" s="3">
        <f>('屈折率'!C$33-1)+$C12*('屈折率'!C12-1)</f>
        <v>0.1536579795587999</v>
      </c>
      <c r="E12" s="3">
        <f>('屈折率'!D$33-1)+$C12*('屈折率'!D12-1)</f>
        <v>0.15367081131376287</v>
      </c>
      <c r="F12" s="3">
        <f>('屈折率'!E$33-1)+$C12*('屈折率'!E12-1)</f>
        <v>0.1536777708099607</v>
      </c>
      <c r="G12" s="3">
        <f>('屈折率'!F$33-1)+$C12*('屈折率'!F12-1)</f>
        <v>0.15368056000991093</v>
      </c>
      <c r="H12" s="3">
        <f>('屈折率'!G$33-1)+$C12*('屈折率'!G12-1)</f>
        <v>0.15368038214124508</v>
      </c>
      <c r="I12" s="3">
        <f>('屈折率'!H$33-1)+$C12*('屈折率'!H12-1)</f>
        <v>0.1536780965659933</v>
      </c>
      <c r="J12" s="3">
        <f>('屈折率'!I$33-1)+$C12*('屈折率'!I12-1)</f>
        <v>0.15367432222966404</v>
      </c>
      <c r="K12" s="3">
        <f>('屈折率'!J$33-1)+$C12*('屈折率'!J12-1)</f>
        <v>0.15366950791408263</v>
      </c>
      <c r="L12" s="3">
        <f>('屈折率'!K$33-1)+$C12*('屈折率'!K12-1)</f>
        <v>0.1536639806555643</v>
      </c>
      <c r="M12" s="3">
        <f>('屈折率'!L$33-1)+$C12*('屈折率'!L12-1)</f>
        <v>0.1536579795587999</v>
      </c>
      <c r="N12" s="21">
        <f t="shared" si="0"/>
        <v>0.15367113907577834</v>
      </c>
      <c r="O12" s="16">
        <f t="shared" si="1"/>
        <v>2.2580451111031685E-05</v>
      </c>
    </row>
    <row r="13" spans="1:15" ht="13.5">
      <c r="A13" s="2">
        <v>11</v>
      </c>
      <c r="B13" s="2" t="s">
        <v>21</v>
      </c>
      <c r="C13" s="3">
        <f>('屈折率'!L$33-'屈折率'!C$33)/('屈折率'!C13-'屈折率'!L13)</f>
        <v>-0.632346334242829</v>
      </c>
      <c r="D13" s="3">
        <f>('屈折率'!C$33-1)+$C13*('屈折率'!C13-1)</f>
        <v>0.12446287745029905</v>
      </c>
      <c r="E13" s="3">
        <f>('屈折率'!D$33-1)+$C13*('屈折率'!D13-1)</f>
        <v>0.12446575751750028</v>
      </c>
      <c r="F13" s="3">
        <f>('屈折率'!E$33-1)+$C13*('屈折率'!E13-1)</f>
        <v>0.12446689561984958</v>
      </c>
      <c r="G13" s="3">
        <f>('屈折率'!F$33-1)+$C13*('屈折率'!F13-1)</f>
        <v>0.12446694524690727</v>
      </c>
      <c r="H13" s="3">
        <f>('屈折率'!G$33-1)+$C13*('屈折率'!G13-1)</f>
        <v>0.12446637077782408</v>
      </c>
      <c r="I13" s="3">
        <f>('屈折率'!H$33-1)+$C13*('屈折率'!H13-1)</f>
        <v>0.12446550270038365</v>
      </c>
      <c r="J13" s="3">
        <f>('屈折率'!I$33-1)+$C13*('屈折率'!I13-1)</f>
        <v>0.12446457605011196</v>
      </c>
      <c r="K13" s="3">
        <f>('屈折率'!J$33-1)+$C13*('屈折率'!J13-1)</f>
        <v>0.12446375740813781</v>
      </c>
      <c r="L13" s="3">
        <f>('屈折率'!K$33-1)+$C13*('屈折率'!K13-1)</f>
        <v>0.12446316402175772</v>
      </c>
      <c r="M13" s="3">
        <f>('屈折率'!L$33-1)+$C13*('屈折率'!L13-1)</f>
        <v>0.12446287745029905</v>
      </c>
      <c r="N13" s="21">
        <f t="shared" si="0"/>
        <v>0.12446487242430701</v>
      </c>
      <c r="O13" s="16">
        <f t="shared" si="1"/>
        <v>4.06779660822032E-06</v>
      </c>
    </row>
    <row r="14" spans="1:15" ht="13.5">
      <c r="A14" s="2">
        <v>12</v>
      </c>
      <c r="B14" s="2" t="s">
        <v>22</v>
      </c>
      <c r="C14" s="3">
        <f>('屈折率'!L$33-'屈折率'!C$33)/('屈折率'!C14-'屈折率'!L14)</f>
        <v>-0.6556586253731556</v>
      </c>
      <c r="D14" s="3">
        <f>('屈折率'!C$33-1)+$C14*('屈折率'!C14-1)</f>
        <v>0.12731155675959854</v>
      </c>
      <c r="E14" s="3">
        <f>('屈折率'!D$33-1)+$C14*('屈折率'!D14-1)</f>
        <v>0.12731410999899173</v>
      </c>
      <c r="F14" s="3">
        <f>('屈折率'!E$33-1)+$C14*('屈折率'!E14-1)</f>
        <v>0.12731510023362302</v>
      </c>
      <c r="G14" s="3">
        <f>('屈折率'!F$33-1)+$C14*('屈折率'!F14-1)</f>
        <v>0.1273151111194018</v>
      </c>
      <c r="H14" s="3">
        <f>('屈折率'!G$33-1)+$C14*('屈折率'!G14-1)</f>
        <v>0.12731456388449025</v>
      </c>
      <c r="I14" s="3">
        <f>('屈折率'!H$33-1)+$C14*('屈折率'!H14-1)</f>
        <v>0.12731376243380071</v>
      </c>
      <c r="J14" s="3">
        <f>('屈折率'!I$33-1)+$C14*('屈折率'!I14-1)</f>
        <v>0.12731292557293716</v>
      </c>
      <c r="K14" s="3">
        <f>('屈折率'!J$33-1)+$C14*('屈折率'!J14-1)</f>
        <v>0.12731221014465216</v>
      </c>
      <c r="L14" s="3">
        <f>('屈折率'!K$33-1)+$C14*('屈折率'!K14-1)</f>
        <v>0.1273117277286997</v>
      </c>
      <c r="M14" s="3">
        <f>('屈折率'!L$33-1)+$C14*('屈折率'!L14-1)</f>
        <v>0.12731155675959854</v>
      </c>
      <c r="N14" s="21">
        <f t="shared" si="0"/>
        <v>0.12731326246357938</v>
      </c>
      <c r="O14" s="16">
        <f t="shared" si="1"/>
        <v>3.554359803259466E-06</v>
      </c>
    </row>
    <row r="15" spans="1:15" ht="13.5">
      <c r="A15" s="2">
        <v>13</v>
      </c>
      <c r="B15" s="2" t="s">
        <v>23</v>
      </c>
      <c r="C15" s="3">
        <f>('屈折率'!L$33-'屈折率'!C$33)/('屈折率'!C15-'屈折率'!L15)</f>
        <v>-0.6203763755911854</v>
      </c>
      <c r="D15" s="3">
        <f>('屈折率'!C$33-1)+$C15*('屈折率'!C15-1)</f>
        <v>0.13523156819037824</v>
      </c>
      <c r="E15" s="3">
        <f>('屈折率'!D$33-1)+$C15*('屈折率'!D15-1)</f>
        <v>0.13523852076847542</v>
      </c>
      <c r="F15" s="3">
        <f>('屈折率'!E$33-1)+$C15*('屈折率'!E15-1)</f>
        <v>0.13524233450862533</v>
      </c>
      <c r="G15" s="3">
        <f>('屈折率'!F$33-1)+$C15*('屈折率'!F15-1)</f>
        <v>0.13524386488715479</v>
      </c>
      <c r="H15" s="3">
        <f>('屈折率'!G$33-1)+$C15*('屈折率'!G15-1)</f>
        <v>0.13524374946966333</v>
      </c>
      <c r="I15" s="3">
        <f>('屈折率'!H$33-1)+$C15*('屈折率'!H15-1)</f>
        <v>0.13524246484487634</v>
      </c>
      <c r="J15" s="3">
        <f>('屈折率'!I$33-1)+$C15*('屈折率'!I15-1)</f>
        <v>0.13524036812051243</v>
      </c>
      <c r="K15" s="3">
        <f>('屈折率'!J$33-1)+$C15*('屈折率'!J15-1)</f>
        <v>0.13523772730205696</v>
      </c>
      <c r="L15" s="3">
        <f>('屈折率'!K$33-1)+$C15*('屈折率'!K15-1)</f>
        <v>0.13523474364530852</v>
      </c>
      <c r="M15" s="3">
        <f>('屈折率'!L$33-1)+$C15*('屈折率'!L15-1)</f>
        <v>0.13523156819037824</v>
      </c>
      <c r="N15" s="21">
        <f t="shared" si="0"/>
        <v>0.13523869099274294</v>
      </c>
      <c r="O15" s="16">
        <f t="shared" si="1"/>
        <v>1.22966967765481E-05</v>
      </c>
    </row>
    <row r="16" spans="1:15" ht="13.5">
      <c r="A16" s="2">
        <v>14</v>
      </c>
      <c r="B16" s="2" t="s">
        <v>113</v>
      </c>
      <c r="C16" s="3">
        <f>('屈折率'!L$33-'屈折率'!C$33)/('屈折率'!C16-'屈折率'!L16)</f>
        <v>-0.48486622868563045</v>
      </c>
      <c r="D16" s="3">
        <f>('屈折率'!C$33-1)+$C16*('屈折率'!C16-1)</f>
        <v>0.21442987137537856</v>
      </c>
      <c r="E16" s="3">
        <f>('屈折率'!D$33-1)+$C16*('屈折率'!D16-1)</f>
        <v>0.2144633801127508</v>
      </c>
      <c r="F16" s="3">
        <f>('屈折率'!E$33-1)+$C16*('屈折率'!E16-1)</f>
        <v>0.21448184407196952</v>
      </c>
      <c r="G16" s="3">
        <f>('屈折率'!F$33-1)+$C16*('屈折率'!F16-1)</f>
        <v>0.21448958111705047</v>
      </c>
      <c r="H16" s="3">
        <f>('屈折率'!G$33-1)+$C16*('屈折率'!G16-1)</f>
        <v>0.21448958913679</v>
      </c>
      <c r="I16" s="3">
        <f>('屈折率'!H$33-1)+$C16*('屈折率'!H16-1)</f>
        <v>0.21448397982926948</v>
      </c>
      <c r="J16" s="3">
        <f>('屈折率'!I$33-1)+$C16*('屈折率'!I16-1)</f>
        <v>0.21447425884496174</v>
      </c>
      <c r="K16" s="3">
        <f>('屈折率'!J$33-1)+$C16*('屈折率'!J16-1)</f>
        <v>0.2144615106562639</v>
      </c>
      <c r="L16" s="3">
        <f>('屈折率'!K$33-1)+$C16*('屈折率'!K16-1)</f>
        <v>0.21444652289217414</v>
      </c>
      <c r="M16" s="3">
        <f>('屈折率'!L$33-1)+$C16*('屈折率'!L16-1)</f>
        <v>0.21442987137537856</v>
      </c>
      <c r="N16" s="21">
        <f t="shared" si="0"/>
        <v>0.21446504094119873</v>
      </c>
      <c r="O16" s="16">
        <f t="shared" si="1"/>
        <v>5.971776141144858E-05</v>
      </c>
    </row>
    <row r="17" spans="1:15" ht="13.5">
      <c r="A17" s="2">
        <v>15</v>
      </c>
      <c r="B17" s="2" t="s">
        <v>24</v>
      </c>
      <c r="C17" s="3">
        <f>('屈折率'!L$33-'屈折率'!C$33)/('屈折率'!C17-'屈折率'!L17)</f>
        <v>-0.43909290740936907</v>
      </c>
      <c r="D17" s="3">
        <f>('屈折率'!C$33-1)+$C17*('屈折率'!C17-1)</f>
        <v>0.23101500006326436</v>
      </c>
      <c r="E17" s="3">
        <f>('屈折率'!D$33-1)+$C17*('屈折率'!D17-1)</f>
        <v>0.23105455027929422</v>
      </c>
      <c r="F17" s="3">
        <f>('屈折率'!E$33-1)+$C17*('屈折率'!E17-1)</f>
        <v>0.2310765533632944</v>
      </c>
      <c r="G17" s="3">
        <f>('屈折率'!F$33-1)+$C17*('屈折率'!F17-1)</f>
        <v>0.23108595459038134</v>
      </c>
      <c r="H17" s="3">
        <f>('屈折率'!G$33-1)+$C17*('屈折率'!G17-1)</f>
        <v>0.23108619882781384</v>
      </c>
      <c r="I17" s="3">
        <f>('屈折率'!H$33-1)+$C17*('屈折率'!H17-1)</f>
        <v>0.23107972090948364</v>
      </c>
      <c r="J17" s="3">
        <f>('屈折率'!I$33-1)+$C17*('屈折率'!I17-1)</f>
        <v>0.23106826312127932</v>
      </c>
      <c r="K17" s="3">
        <f>('屈折率'!J$33-1)+$C17*('屈折率'!J17-1)</f>
        <v>0.23105308520630075</v>
      </c>
      <c r="L17" s="3">
        <f>('屈折率'!K$33-1)+$C17*('屈折率'!K17-1)</f>
        <v>0.23103510592140591</v>
      </c>
      <c r="M17" s="3">
        <f>('屈折率'!L$33-1)+$C17*('屈折率'!L17-1)</f>
        <v>0.23101500006326436</v>
      </c>
      <c r="N17" s="21">
        <f t="shared" si="0"/>
        <v>0.2310569432345782</v>
      </c>
      <c r="O17" s="16">
        <f t="shared" si="1"/>
        <v>7.119876454947383E-05</v>
      </c>
    </row>
    <row r="18" spans="1:15" ht="13.5">
      <c r="A18" s="2">
        <v>16</v>
      </c>
      <c r="B18" s="2" t="s">
        <v>25</v>
      </c>
      <c r="C18" s="3">
        <f>('屈折率'!L$33-'屈折率'!C$33)/('屈折率'!C18-'屈折率'!L18)</f>
        <v>-0.42713198180088185</v>
      </c>
      <c r="D18" s="3">
        <f>('屈折率'!C$33-1)+$C18*('屈折率'!C18-1)</f>
        <v>0.22387998911533674</v>
      </c>
      <c r="E18" s="3">
        <f>('屈折率'!D$33-1)+$C18*('屈折率'!D18-1)</f>
        <v>0.22391522180275947</v>
      </c>
      <c r="F18" s="3">
        <f>('屈折率'!E$33-1)+$C18*('屈折率'!E18-1)</f>
        <v>0.2239347488922993</v>
      </c>
      <c r="G18" s="3">
        <f>('屈折率'!F$33-1)+$C18*('屈折率'!F18-1)</f>
        <v>0.22394301783286252</v>
      </c>
      <c r="H18" s="3">
        <f>('屈折率'!G$33-1)+$C18*('屈折率'!G18-1)</f>
        <v>0.22394313259869697</v>
      </c>
      <c r="I18" s="3">
        <f>('屈折率'!H$33-1)+$C18*('屈折率'!H18-1)</f>
        <v>0.22393728977223581</v>
      </c>
      <c r="J18" s="3">
        <f>('屈折率'!I$33-1)+$C18*('屈折率'!I18-1)</f>
        <v>0.2239270621327688</v>
      </c>
      <c r="K18" s="3">
        <f>('屈折率'!J$33-1)+$C18*('屈折率'!J18-1)</f>
        <v>0.22391358692955765</v>
      </c>
      <c r="L18" s="3">
        <f>('屈折率'!K$33-1)+$C18*('屈折率'!K18-1)</f>
        <v>0.22389769317543845</v>
      </c>
      <c r="M18" s="3">
        <f>('屈折率'!L$33-1)+$C18*('屈折率'!L18-1)</f>
        <v>0.22387998911533674</v>
      </c>
      <c r="N18" s="21">
        <f t="shared" si="0"/>
        <v>0.22391717313672926</v>
      </c>
      <c r="O18" s="16">
        <f t="shared" si="1"/>
        <v>6.314348336022846E-05</v>
      </c>
    </row>
    <row r="19" spans="1:15" ht="13.5">
      <c r="A19" s="2">
        <v>17</v>
      </c>
      <c r="B19" s="2" t="s">
        <v>2</v>
      </c>
      <c r="C19" s="3">
        <f>('屈折率'!L$33-'屈折率'!C$33)/('屈折率'!C19-'屈折率'!L19)</f>
        <v>-0.7571838952952481</v>
      </c>
      <c r="D19" s="3">
        <f>('屈折率'!C$33-1)+$C19*('屈折率'!C19-1)</f>
        <v>0.10605458159681935</v>
      </c>
      <c r="E19" s="3">
        <f>('屈折率'!D$33-1)+$C19*('屈折率'!D19-1)</f>
        <v>0.1060500376275873</v>
      </c>
      <c r="F19" s="3">
        <f>('屈折率'!E$33-1)+$C19*('屈折率'!E19-1)</f>
        <v>0.10604638466833805</v>
      </c>
      <c r="G19" s="3">
        <f>('屈折率'!F$33-1)+$C19*('屈折率'!F19-1)</f>
        <v>0.10604380960510146</v>
      </c>
      <c r="H19" s="3">
        <f>('屈折率'!G$33-1)+$C19*('屈折率'!G19-1)</f>
        <v>0.10604242670126912</v>
      </c>
      <c r="I19" s="3">
        <f>('屈折率'!H$33-1)+$C19*('屈折率'!H19-1)</f>
        <v>0.10604229918673791</v>
      </c>
      <c r="J19" s="3">
        <f>('屈折率'!I$33-1)+$C19*('屈折率'!I19-1)</f>
        <v>0.10604345486913502</v>
      </c>
      <c r="K19" s="3">
        <f>('屈折率'!J$33-1)+$C19*('屈折率'!J19-1)</f>
        <v>0.10604589733877001</v>
      </c>
      <c r="L19" s="3">
        <f>('屈折率'!K$33-1)+$C19*('屈折率'!K19-1)</f>
        <v>0.10604961396822055</v>
      </c>
      <c r="M19" s="3">
        <f>('屈折率'!L$33-1)+$C19*('屈折率'!L19-1)</f>
        <v>0.10605458159681935</v>
      </c>
      <c r="N19" s="21">
        <f t="shared" si="0"/>
        <v>0.10604730871587982</v>
      </c>
      <c r="O19" s="16">
        <f t="shared" si="1"/>
        <v>1.2282410081443373E-05</v>
      </c>
    </row>
    <row r="20" spans="1:15" ht="13.5">
      <c r="A20" s="2">
        <v>18</v>
      </c>
      <c r="B20" s="2" t="s">
        <v>3</v>
      </c>
      <c r="C20" s="3">
        <f>('屈折率'!L$33-'屈折率'!C$33)/('屈折率'!C20-'屈折率'!L20)</f>
        <v>-0.5698035203374395</v>
      </c>
      <c r="D20" s="3">
        <f>('屈折率'!C$33-1)+$C20*('屈折率'!C20-1)</f>
        <v>0.1508915229519865</v>
      </c>
      <c r="E20" s="3">
        <f>('屈折率'!D$33-1)+$C20*('屈折率'!D20-1)</f>
        <v>0.15090469397938122</v>
      </c>
      <c r="F20" s="3">
        <f>('屈折率'!E$33-1)+$C20*('屈折率'!E20-1)</f>
        <v>0.15091227245801098</v>
      </c>
      <c r="G20" s="3">
        <f>('屈折率'!F$33-1)+$C20*('屈折率'!F20-1)</f>
        <v>0.15091568853188714</v>
      </c>
      <c r="H20" s="3">
        <f>('屈折率'!G$33-1)+$C20*('屈折率'!G20-1)</f>
        <v>0.1509159836678824</v>
      </c>
      <c r="I20" s="3">
        <f>('屈折率'!H$33-1)+$C20*('屈折率'!H20-1)</f>
        <v>0.15091392321861336</v>
      </c>
      <c r="J20" s="3">
        <f>('屈折率'!I$33-1)+$C20*('屈折率'!I20-1)</f>
        <v>0.15091007411872792</v>
      </c>
      <c r="K20" s="3">
        <f>('屈折率'!J$33-1)+$C20*('屈折率'!J20-1)</f>
        <v>0.15090485922485103</v>
      </c>
      <c r="L20" s="3">
        <f>('屈折率'!K$33-1)+$C20*('屈折率'!K20-1)</f>
        <v>0.15089859578132947</v>
      </c>
      <c r="M20" s="3">
        <f>('屈折率'!L$33-1)+$C20*('屈折率'!L20-1)</f>
        <v>0.1508915229519865</v>
      </c>
      <c r="N20" s="21">
        <f t="shared" si="0"/>
        <v>0.15090591368846565</v>
      </c>
      <c r="O20" s="16">
        <f t="shared" si="1"/>
        <v>2.446071589590204E-05</v>
      </c>
    </row>
    <row r="21" spans="1:15" ht="13.5">
      <c r="A21" s="2">
        <v>19</v>
      </c>
      <c r="B21" s="2" t="s">
        <v>110</v>
      </c>
      <c r="C21" s="3">
        <f>('屈折率'!L$33-'屈折率'!C$33)/('屈折率'!C21-'屈折率'!L21)</f>
        <v>-0.5838380661468838</v>
      </c>
      <c r="D21" s="3">
        <f>('屈折率'!C$33-1)+$C21*('屈折率'!C21-1)</f>
        <v>0.13925906264597582</v>
      </c>
      <c r="E21" s="3">
        <f>('屈折率'!D$33-1)+$C21*('屈折率'!D21-1)</f>
        <v>0.13926777925514033</v>
      </c>
      <c r="F21" s="3">
        <f>('屈折率'!E$33-1)+$C21*('屈折率'!E21-1)</f>
        <v>0.13927265603210642</v>
      </c>
      <c r="G21" s="3">
        <f>('屈折率'!F$33-1)+$C21*('屈折率'!F21-1)</f>
        <v>0.1392747308544633</v>
      </c>
      <c r="H21" s="3">
        <f>('屈折率'!G$33-1)+$C21*('屈折率'!G21-1)</f>
        <v>0.1392747561150885</v>
      </c>
      <c r="I21" s="3">
        <f>('屈折率'!H$33-1)+$C21*('屈折率'!H21-1)</f>
        <v>0.13927328166072495</v>
      </c>
      <c r="J21" s="3">
        <f>('屈折率'!I$33-1)+$C21*('屈折率'!I21-1)</f>
        <v>0.13927071208073444</v>
      </c>
      <c r="K21" s="3">
        <f>('屈折率'!J$33-1)+$C21*('屈折率'!J21-1)</f>
        <v>0.13926734677539665</v>
      </c>
      <c r="L21" s="3">
        <f>('屈折率'!K$33-1)+$C21*('屈折率'!K21-1)</f>
        <v>0.139263408302914</v>
      </c>
      <c r="M21" s="3">
        <f>('屈折率'!L$33-1)+$C21*('屈折率'!L21-1)</f>
        <v>0.13925906264597582</v>
      </c>
      <c r="N21" s="21">
        <f t="shared" si="0"/>
        <v>0.139268279636852</v>
      </c>
      <c r="O21" s="16">
        <f t="shared" si="1"/>
        <v>1.569346911267644E-05</v>
      </c>
    </row>
    <row r="22" spans="1:15" ht="13.5">
      <c r="A22" s="2">
        <v>20</v>
      </c>
      <c r="B22" s="2" t="s">
        <v>111</v>
      </c>
      <c r="C22" s="3">
        <f>('屈折率'!L$33-'屈折率'!C$33)/('屈折率'!C22-'屈折率'!L22)</f>
        <v>-0.5454342220974351</v>
      </c>
      <c r="D22" s="3">
        <f>('屈折率'!C$33-1)+$C22*('屈折率'!C22-1)</f>
        <v>0.16205298961933834</v>
      </c>
      <c r="E22" s="3">
        <f>('屈折率'!D$33-1)+$C22*('屈折率'!D22-1)</f>
        <v>0.16206864922835207</v>
      </c>
      <c r="F22" s="3">
        <f>('屈折率'!E$33-1)+$C22*('屈折率'!E22-1)</f>
        <v>0.16207743879644926</v>
      </c>
      <c r="G22" s="3">
        <f>('屈折率'!F$33-1)+$C22*('屈折率'!F22-1)</f>
        <v>0.16208123013220582</v>
      </c>
      <c r="H22" s="3">
        <f>('屈折率'!G$33-1)+$C22*('屈折率'!G22-1)</f>
        <v>0.16208135811909213</v>
      </c>
      <c r="I22" s="3">
        <f>('屈折率'!H$33-1)+$C22*('屈折率'!H22-1)</f>
        <v>0.1620787851855926</v>
      </c>
      <c r="J22" s="3">
        <f>('屈折率'!I$33-1)+$C22*('屈折率'!I22-1)</f>
        <v>0.16207421172436365</v>
      </c>
      <c r="K22" s="3">
        <f>('屈折率'!J$33-1)+$C22*('屈折率'!J22-1)</f>
        <v>0.16206815145367842</v>
      </c>
      <c r="L22" s="3">
        <f>('屈折率'!K$33-1)+$C22*('屈折率'!K22-1)</f>
        <v>0.1620609836164424</v>
      </c>
      <c r="M22" s="3">
        <f>('屈折率'!L$33-1)+$C22*('屈折率'!L22-1)</f>
        <v>0.16205298961933834</v>
      </c>
      <c r="N22" s="21">
        <f t="shared" si="0"/>
        <v>0.1620696787494853</v>
      </c>
      <c r="O22" s="16">
        <f t="shared" si="1"/>
        <v>2.836849975379474E-05</v>
      </c>
    </row>
    <row r="23" spans="1:15" ht="13.5">
      <c r="A23" s="2">
        <v>21</v>
      </c>
      <c r="B23" s="2" t="s">
        <v>4</v>
      </c>
      <c r="C23" s="3">
        <f>('屈折率'!L$33-'屈折率'!C$33)/('屈折率'!C23-'屈折率'!L23)</f>
        <v>-0.5580648508828744</v>
      </c>
      <c r="D23" s="3">
        <f>('屈折率'!C$33-1)+$C23*('屈折率'!C23-1)</f>
        <v>0.14942032639130537</v>
      </c>
      <c r="E23" s="3">
        <f>('屈折率'!D$33-1)+$C23*('屈折率'!D23-1)</f>
        <v>0.14943098148051664</v>
      </c>
      <c r="F23" s="3">
        <f>('屈折率'!E$33-1)+$C23*('屈折率'!E23-1)</f>
        <v>0.14943704978209688</v>
      </c>
      <c r="G23" s="3">
        <f>('屈折率'!F$33-1)+$C23*('屈折率'!F23-1)</f>
        <v>0.1494397251666048</v>
      </c>
      <c r="H23" s="3">
        <f>('屈折率'!G$33-1)+$C23*('屈折率'!G23-1)</f>
        <v>0.1494398792346115</v>
      </c>
      <c r="I23" s="3">
        <f>('屈折率'!H$33-1)+$C23*('屈折率'!H23-1)</f>
        <v>0.14943815341763744</v>
      </c>
      <c r="J23" s="3">
        <f>('屈折率'!I$33-1)+$C23*('屈折率'!I23-1)</f>
        <v>0.1494350230457407</v>
      </c>
      <c r="K23" s="3">
        <f>('屈折率'!J$33-1)+$C23*('屈折率'!J23-1)</f>
        <v>0.1494308424452801</v>
      </c>
      <c r="L23" s="3">
        <f>('屈折率'!K$33-1)+$C23*('屈折率'!K23-1)</f>
        <v>0.14942587703343035</v>
      </c>
      <c r="M23" s="3">
        <f>('屈折率'!L$33-1)+$C23*('屈折率'!L23-1)</f>
        <v>0.14942032639130537</v>
      </c>
      <c r="N23" s="21">
        <f t="shared" si="0"/>
        <v>0.14943181843885295</v>
      </c>
      <c r="O23" s="16">
        <f t="shared" si="1"/>
        <v>1.955284330612539E-05</v>
      </c>
    </row>
    <row r="24" spans="1:15" ht="13.5">
      <c r="A24" s="2">
        <v>22</v>
      </c>
      <c r="B24" s="2" t="s">
        <v>5</v>
      </c>
      <c r="C24" s="3">
        <f>('屈折率'!L$33-'屈折率'!C$33)/('屈折率'!C24-'屈折率'!L24)</f>
        <v>-0.6126711392995069</v>
      </c>
      <c r="D24" s="3">
        <f>('屈折率'!C$33-1)+$C24*('屈折率'!C24-1)</f>
        <v>0.12748546058005739</v>
      </c>
      <c r="E24" s="3">
        <f>('屈折率'!D$33-1)+$C24*('屈折率'!D24-1)</f>
        <v>0.1274895309636228</v>
      </c>
      <c r="F24" s="3">
        <f>('屈折率'!E$33-1)+$C24*('屈折率'!E24-1)</f>
        <v>0.12749144860476014</v>
      </c>
      <c r="G24" s="3">
        <f>('屈折率'!F$33-1)+$C24*('屈折率'!F24-1)</f>
        <v>0.1274919269653063</v>
      </c>
      <c r="H24" s="3">
        <f>('屈折率'!G$33-1)+$C24*('屈折率'!G24-1)</f>
        <v>0.12749148229512425</v>
      </c>
      <c r="I24" s="3">
        <f>('屈折率'!H$33-1)+$C24*('屈折率'!H24-1)</f>
        <v>0.1274904890136025</v>
      </c>
      <c r="J24" s="3">
        <f>('屈折率'!I$33-1)+$C24*('屈折率'!I24-1)</f>
        <v>0.12748921891600512</v>
      </c>
      <c r="K24" s="3">
        <f>('屈折率'!J$33-1)+$C24*('屈折率'!J24-1)</f>
        <v>0.12748786913061805</v>
      </c>
      <c r="L24" s="3">
        <f>('屈折率'!K$33-1)+$C24*('屈折率'!K24-1)</f>
        <v>0.12748658219639292</v>
      </c>
      <c r="M24" s="3">
        <f>('屈折率'!L$33-1)+$C24*('屈折率'!L24-1)</f>
        <v>0.12748546058005739</v>
      </c>
      <c r="N24" s="21">
        <f t="shared" si="0"/>
        <v>0.12748894692455467</v>
      </c>
      <c r="O24" s="16">
        <f t="shared" si="1"/>
        <v>6.4663852489266205E-06</v>
      </c>
    </row>
    <row r="25" spans="1:15" ht="13.5">
      <c r="A25" s="2">
        <v>23</v>
      </c>
      <c r="B25" s="2" t="s">
        <v>6</v>
      </c>
      <c r="C25" s="3">
        <f>('屈折率'!L$33-'屈折率'!C$33)/('屈折率'!C25-'屈折率'!L25)</f>
        <v>-0.5687872608222878</v>
      </c>
      <c r="D25" s="3">
        <f>('屈折率'!C$33-1)+$C25*('屈折率'!C25-1)</f>
        <v>0.14263575936522965</v>
      </c>
      <c r="E25" s="3">
        <f>('屈折率'!D$33-1)+$C25*('屈折率'!D25-1)</f>
        <v>0.14264522904129928</v>
      </c>
      <c r="F25" s="3">
        <f>('屈折率'!E$33-1)+$C25*('屈折率'!E25-1)</f>
        <v>0.14265033431241686</v>
      </c>
      <c r="G25" s="3">
        <f>('屈折率'!F$33-1)+$C25*('屈折率'!F25-1)</f>
        <v>0.14265233505935904</v>
      </c>
      <c r="H25" s="3">
        <f>('屈折率'!G$33-1)+$C25*('屈折率'!G25-1)</f>
        <v>0.1426521358926054</v>
      </c>
      <c r="I25" s="3">
        <f>('屈折率'!H$33-1)+$C25*('屈折率'!H25-1)</f>
        <v>0.14265039117320955</v>
      </c>
      <c r="J25" s="3">
        <f>('屈折率'!I$33-1)+$C25*('屈折率'!I25-1)</f>
        <v>0.1426475770669109</v>
      </c>
      <c r="K25" s="3">
        <f>('屈折率'!J$33-1)+$C25*('屈折率'!J25-1)</f>
        <v>0.14264404161968086</v>
      </c>
      <c r="L25" s="3">
        <f>('屈折率'!K$33-1)+$C25*('屈折率'!K25-1)</f>
        <v>0.14264003996850488</v>
      </c>
      <c r="M25" s="3">
        <f>('屈折率'!L$33-1)+$C25*('屈折率'!L25-1)</f>
        <v>0.1426357593652297</v>
      </c>
      <c r="N25" s="21">
        <f t="shared" si="0"/>
        <v>0.1426453602864446</v>
      </c>
      <c r="O25" s="16">
        <f t="shared" si="1"/>
        <v>1.6575694129383756E-05</v>
      </c>
    </row>
    <row r="26" spans="1:15" ht="13.5">
      <c r="A26" s="2">
        <v>24</v>
      </c>
      <c r="B26" s="2" t="s">
        <v>7</v>
      </c>
      <c r="C26" s="3">
        <f>('屈折率'!L$33-'屈折率'!C$33)/('屈折率'!C26-'屈折率'!L26)</f>
        <v>-0.5921009057270021</v>
      </c>
      <c r="D26" s="3">
        <f>('屈折率'!C$33-1)+$C26*('屈折率'!C26-1)</f>
        <v>0.12964671555583174</v>
      </c>
      <c r="E26" s="3">
        <f>('屈折率'!D$33-1)+$C26*('屈折率'!D26-1)</f>
        <v>0.12965215635616628</v>
      </c>
      <c r="F26" s="3">
        <f>('屈折率'!E$33-1)+$C26*('屈折率'!E26-1)</f>
        <v>0.12965484519484222</v>
      </c>
      <c r="G26" s="3">
        <f>('屈折率'!F$33-1)+$C26*('屈折率'!F26-1)</f>
        <v>0.12965566001117657</v>
      </c>
      <c r="H26" s="3">
        <f>('屈折率'!G$33-1)+$C26*('屈折率'!G26-1)</f>
        <v>0.12965523280495456</v>
      </c>
      <c r="I26" s="3">
        <f>('屈折率'!H$33-1)+$C26*('屈折率'!H26-1)</f>
        <v>0.12965402037566603</v>
      </c>
      <c r="J26" s="3">
        <f>('屈折率'!I$33-1)+$C26*('屈折率'!I26-1)</f>
        <v>0.12965235372273326</v>
      </c>
      <c r="K26" s="3">
        <f>('屈折率'!J$33-1)+$C26*('屈折率'!J26-1)</f>
        <v>0.12965047287648707</v>
      </c>
      <c r="L26" s="3">
        <f>('屈折率'!K$33-1)+$C26*('屈折率'!K26-1)</f>
        <v>0.12964855167806372</v>
      </c>
      <c r="M26" s="3">
        <f>('屈折率'!L$33-1)+$C26*('屈折率'!L26-1)</f>
        <v>0.12964671555583174</v>
      </c>
      <c r="N26" s="21">
        <f t="shared" si="0"/>
        <v>0.12965167241317532</v>
      </c>
      <c r="O26" s="16">
        <f t="shared" si="1"/>
        <v>8.944455344828128E-06</v>
      </c>
    </row>
    <row r="27" spans="1:15" ht="13.5">
      <c r="A27" s="2">
        <v>25</v>
      </c>
      <c r="B27" s="2" t="s">
        <v>112</v>
      </c>
      <c r="C27" s="3">
        <f>('屈折率'!L$33-'屈折率'!C$33)/('屈折率'!C27-'屈折率'!L27)</f>
        <v>-0.5282941489394078</v>
      </c>
      <c r="D27" s="3">
        <f>('屈折率'!C$33-1)+$C27*('屈折率'!C27-1)</f>
        <v>0.15964107893915896</v>
      </c>
      <c r="E27" s="3">
        <f>('屈折率'!D$33-1)+$C27*('屈折率'!D27-1)</f>
        <v>0.15965451127354846</v>
      </c>
      <c r="F27" s="3">
        <f>('屈折率'!E$33-1)+$C27*('屈折率'!E27-1)</f>
        <v>0.15966226914438436</v>
      </c>
      <c r="G27" s="3">
        <f>('屈折率'!F$33-1)+$C27*('屈折率'!F27-1)</f>
        <v>0.1596657917927891</v>
      </c>
      <c r="H27" s="3">
        <f>('屈折率'!G$33-1)+$C27*('屈折率'!G27-1)</f>
        <v>0.15966612810888248</v>
      </c>
      <c r="I27" s="3">
        <f>('屈折率'!H$33-1)+$C27*('屈折率'!H27-1)</f>
        <v>0.1596640496232069</v>
      </c>
      <c r="J27" s="3">
        <f>('屈折率'!I$33-1)+$C27*('屈折率'!I27-1)</f>
        <v>0.15966012849057298</v>
      </c>
      <c r="K27" s="3">
        <f>('屈折率'!J$33-1)+$C27*('屈折率'!J27-1)</f>
        <v>0.15965479203112615</v>
      </c>
      <c r="L27" s="3">
        <f>('屈折率'!K$33-1)+$C27*('屈折率'!K27-1)</f>
        <v>0.1596483613421127</v>
      </c>
      <c r="M27" s="3">
        <f>('屈折率'!L$33-1)+$C27*('屈折率'!L27-1)</f>
        <v>0.15964107893915896</v>
      </c>
      <c r="N27" s="21">
        <f t="shared" si="0"/>
        <v>0.1596558189684941</v>
      </c>
      <c r="O27" s="16">
        <f t="shared" si="1"/>
        <v>2.5049169723512232E-05</v>
      </c>
    </row>
    <row r="28" spans="1:15" ht="13.5">
      <c r="A28" s="2">
        <v>26</v>
      </c>
      <c r="B28" s="2" t="s">
        <v>8</v>
      </c>
      <c r="C28" s="3">
        <f>('屈折率'!L$33-'屈折率'!C$33)/('屈折率'!C28-'屈折率'!L28)</f>
        <v>-0.5202954617465237</v>
      </c>
      <c r="D28" s="3">
        <f>('屈折率'!C$33-1)+$C28*('屈折率'!C28-1)</f>
        <v>0.17319132628456196</v>
      </c>
      <c r="E28" s="3">
        <f>('屈折率'!D$33-1)+$C28*('屈折率'!D28-1)</f>
        <v>0.17321075584935586</v>
      </c>
      <c r="F28" s="3">
        <f>('屈折率'!E$33-1)+$C28*('屈折率'!E28-1)</f>
        <v>0.17322164092553055</v>
      </c>
      <c r="G28" s="3">
        <f>('屈折率'!F$33-1)+$C28*('屈折率'!F28-1)</f>
        <v>0.17322632977528735</v>
      </c>
      <c r="H28" s="3">
        <f>('屈折率'!G$33-1)+$C28*('屈折率'!G28-1)</f>
        <v>0.1732264859316519</v>
      </c>
      <c r="I28" s="3">
        <f>('屈折率'!H$33-1)+$C28*('屈折率'!H28-1)</f>
        <v>0.173223302029421</v>
      </c>
      <c r="J28" s="3">
        <f>('屈折率'!I$33-1)+$C28*('屈折率'!I28-1)</f>
        <v>0.1732176418611352</v>
      </c>
      <c r="K28" s="3">
        <f>('屈折率'!J$33-1)+$C28*('屈折率'!J28-1)</f>
        <v>0.17321013645147226</v>
      </c>
      <c r="L28" s="3">
        <f>('屈折率'!K$33-1)+$C28*('屈折率'!K28-1)</f>
        <v>0.1732012500768953</v>
      </c>
      <c r="M28" s="3">
        <f>('屈折率'!L$33-1)+$C28*('屈折率'!L28-1)</f>
        <v>0.17319132628456196</v>
      </c>
      <c r="N28" s="21">
        <f t="shared" si="0"/>
        <v>0.17321201954698734</v>
      </c>
      <c r="O28" s="16">
        <f t="shared" si="1"/>
        <v>3.515964708994401E-05</v>
      </c>
    </row>
    <row r="29" spans="1:15" s="5" customFormat="1" ht="13.5">
      <c r="A29" s="4">
        <v>27</v>
      </c>
      <c r="B29" s="4" t="s">
        <v>9</v>
      </c>
      <c r="C29" s="6">
        <f>('屈折率'!L$33-'屈折率'!C$33)/('屈折率'!C29-'屈折率'!L29)</f>
        <v>-0.47049736433108275</v>
      </c>
      <c r="D29" s="6">
        <f>('屈折率'!C$33-1)+$C29*('屈折率'!C29-1)</f>
        <v>0.1871687026785876</v>
      </c>
      <c r="E29" s="6">
        <f>('屈折率'!D$33-1)+$C29*('屈折率'!D29-1)</f>
        <v>0.18719102222437323</v>
      </c>
      <c r="F29" s="6">
        <f>('屈折率'!E$33-1)+$C29*('屈折率'!E29-1)</f>
        <v>0.18720385179072235</v>
      </c>
      <c r="G29" s="6">
        <f>('屈折率'!F$33-1)+$C29*('屈折率'!F29-1)</f>
        <v>0.18720964830394204</v>
      </c>
      <c r="H29" s="6">
        <f>('屈折率'!G$33-1)+$C29*('屈折率'!G29-1)</f>
        <v>0.18721017872710954</v>
      </c>
      <c r="I29" s="6">
        <f>('屈折率'!H$33-1)+$C29*('屈折率'!H29-1)</f>
        <v>0.187206728121444</v>
      </c>
      <c r="J29" s="6">
        <f>('屈折率'!I$33-1)+$C29*('屈折率'!I29-1)</f>
        <v>0.18720024023882575</v>
      </c>
      <c r="K29" s="6">
        <f>('屈折率'!J$33-1)+$C29*('屈折率'!J29-1)</f>
        <v>0.1871914140621942</v>
      </c>
      <c r="L29" s="6">
        <f>('屈折率'!K$33-1)+$C29*('屈折率'!K29-1)</f>
        <v>0.18718077106342423</v>
      </c>
      <c r="M29" s="6">
        <f>('屈折率'!L$33-1)+$C29*('屈折率'!L29-1)</f>
        <v>0.1871687026785876</v>
      </c>
      <c r="N29" s="22">
        <f t="shared" si="0"/>
        <v>0.18719312598892107</v>
      </c>
      <c r="O29" s="17">
        <f t="shared" si="1"/>
        <v>4.147604852194897E-05</v>
      </c>
    </row>
    <row r="30" spans="1:15" ht="13.5">
      <c r="A30" s="2">
        <v>28</v>
      </c>
      <c r="B30" s="2" t="s">
        <v>10</v>
      </c>
      <c r="C30" s="3">
        <f>('屈折率'!L$33-'屈折率'!C$33)/('屈折率'!C30-'屈折率'!L30)</f>
        <v>-0.49093559741153703</v>
      </c>
      <c r="D30" s="3">
        <f>('屈折率'!C$33-1)+$C30*('屈折率'!C30-1)</f>
        <v>0.19369679450030108</v>
      </c>
      <c r="E30" s="3">
        <f>('屈折率'!D$33-1)+$C30*('屈折率'!D30-1)</f>
        <v>0.19372317982609555</v>
      </c>
      <c r="F30" s="3">
        <f>('屈折率'!E$33-1)+$C30*('屈折率'!E30-1)</f>
        <v>0.1937379365873914</v>
      </c>
      <c r="G30" s="3">
        <f>('屈折率'!F$33-1)+$C30*('屈折率'!F30-1)</f>
        <v>0.19374428558350387</v>
      </c>
      <c r="H30" s="3">
        <f>('屈折率'!G$33-1)+$C30*('屈折率'!G30-1)</f>
        <v>0.19374449469532962</v>
      </c>
      <c r="I30" s="3">
        <f>('屈折率'!H$33-1)+$C30*('屈折率'!H30-1)</f>
        <v>0.19374018154492856</v>
      </c>
      <c r="J30" s="3">
        <f>('屈折率'!I$33-1)+$C30*('屈折率'!I30-1)</f>
        <v>0.19373251268100888</v>
      </c>
      <c r="K30" s="3">
        <f>('屈折率'!J$33-1)+$C30*('屈折率'!J30-1)</f>
        <v>0.19372233719847254</v>
      </c>
      <c r="L30" s="3">
        <f>('屈折率'!K$33-1)+$C30*('屈折率'!K30-1)</f>
        <v>0.19371027790937462</v>
      </c>
      <c r="M30" s="3">
        <f>('屈折率'!L$33-1)+$C30*('屈折率'!L30-1)</f>
        <v>0.19369679450030108</v>
      </c>
      <c r="N30" s="21">
        <f t="shared" si="0"/>
        <v>0.1937248795026707</v>
      </c>
      <c r="O30" s="16">
        <f t="shared" si="1"/>
        <v>4.770019502853273E-05</v>
      </c>
    </row>
    <row r="31" spans="1:15" ht="13.5">
      <c r="A31" s="2">
        <v>29</v>
      </c>
      <c r="B31" s="2" t="s">
        <v>11</v>
      </c>
      <c r="C31" s="3">
        <f>('屈折率'!L$33-'屈折率'!C$33)/('屈折率'!C31-'屈折率'!L31)</f>
        <v>-0.4978945505085896</v>
      </c>
      <c r="D31" s="3">
        <f>('屈折率'!C$33-1)+$C31*('屈折率'!C31-1)</f>
        <v>0.17408441974607247</v>
      </c>
      <c r="E31" s="3">
        <f>('屈折率'!D$33-1)+$C31*('屈折率'!D31-1)</f>
        <v>0.17410460369280029</v>
      </c>
      <c r="F31" s="3">
        <f>('屈折率'!E$33-1)+$C31*('屈折率'!E31-1)</f>
        <v>0.17411592277860205</v>
      </c>
      <c r="G31" s="3">
        <f>('屈折率'!F$33-1)+$C31*('屈折率'!F31-1)</f>
        <v>0.17412080822779324</v>
      </c>
      <c r="H31" s="3">
        <f>('屈折率'!G$33-1)+$C31*('屈折率'!G31-1)</f>
        <v>0.1741209831128388</v>
      </c>
      <c r="I31" s="3">
        <f>('屈折率'!H$33-1)+$C31*('屈折率'!H31-1)</f>
        <v>0.17411768328023092</v>
      </c>
      <c r="J31" s="3">
        <f>('屈折率'!I$33-1)+$C31*('屈折率'!I31-1)</f>
        <v>0.1741118041931975</v>
      </c>
      <c r="K31" s="3">
        <f>('屈折率'!J$33-1)+$C31*('屈折率'!J31-1)</f>
        <v>0.17410400028689038</v>
      </c>
      <c r="L31" s="3">
        <f>('屈折率'!K$33-1)+$C31*('屈折率'!K31-1)</f>
        <v>0.1740947532691154</v>
      </c>
      <c r="M31" s="3">
        <f>('屈折率'!L$33-1)+$C31*('屈折率'!L31-1)</f>
        <v>0.17408441974607247</v>
      </c>
      <c r="N31" s="21">
        <f t="shared" si="0"/>
        <v>0.17410593983336134</v>
      </c>
      <c r="O31" s="16">
        <f t="shared" si="1"/>
        <v>3.6563366766328986E-05</v>
      </c>
    </row>
    <row r="32" spans="1:15" ht="13.5">
      <c r="A32" s="2">
        <v>30</v>
      </c>
      <c r="B32" s="2" t="s">
        <v>12</v>
      </c>
      <c r="C32" s="3">
        <f>('屈折率'!L$33-'屈折率'!C$33)/('屈折率'!C32-'屈折率'!L32)</f>
        <v>-0.572118934997005</v>
      </c>
      <c r="D32" s="3">
        <f>('屈折率'!C$33-1)+$C32*('屈折率'!C32-1)</f>
        <v>0.13085285206132763</v>
      </c>
      <c r="E32" s="3">
        <f>('屈折率'!D$33-1)+$C32*('屈折率'!D32-1)</f>
        <v>0.1308502931166285</v>
      </c>
      <c r="F32" s="3">
        <f>('屈折率'!E$33-1)+$C32*('屈折率'!E32-1)</f>
        <v>0.13084775101174173</v>
      </c>
      <c r="G32" s="3">
        <f>('屈折率'!F$33-1)+$C32*('屈折率'!F32-1)</f>
        <v>0.13084565878139637</v>
      </c>
      <c r="H32" s="3">
        <f>('屈折率'!G$33-1)+$C32*('屈折率'!G32-1)</f>
        <v>0.13084430047080803</v>
      </c>
      <c r="I32" s="3">
        <f>('屈折率'!H$33-1)+$C32*('屈折率'!H32-1)</f>
        <v>0.1308438580403376</v>
      </c>
      <c r="J32" s="3">
        <f>('屈折率'!I$33-1)+$C32*('屈折率'!I32-1)</f>
        <v>0.13084444340428975</v>
      </c>
      <c r="K32" s="3">
        <f>('屈折率'!J$33-1)+$C32*('屈折率'!J32-1)</f>
        <v>0.13084612046613936</v>
      </c>
      <c r="L32" s="3">
        <f>('屈折率'!K$33-1)+$C32*('屈折率'!K32-1)</f>
        <v>0.1308489203628968</v>
      </c>
      <c r="M32" s="3">
        <f>('屈折率'!L$33-1)+$C32*('屈折率'!L32-1)</f>
        <v>0.13085285206132763</v>
      </c>
      <c r="N32" s="21">
        <f t="shared" si="0"/>
        <v>0.13084770497768933</v>
      </c>
      <c r="O32" s="16">
        <f t="shared" si="1"/>
        <v>8.99402099002744E-06</v>
      </c>
    </row>
    <row r="33" spans="1:15" ht="13.5">
      <c r="A33" s="2">
        <v>31</v>
      </c>
      <c r="B33" s="2" t="s">
        <v>107</v>
      </c>
      <c r="C33" s="3">
        <f>('屈折率'!L$33-'屈折率'!C$33)/('屈折率'!C33-'屈折率'!L33)</f>
        <v>-1</v>
      </c>
      <c r="D33" s="3">
        <f>('屈折率'!C$33-1)+$C33*('屈折率'!C33-1)</f>
        <v>0</v>
      </c>
      <c r="E33" s="3">
        <f>('屈折率'!D$33-1)+$C33*('屈折率'!D33-1)</f>
        <v>0</v>
      </c>
      <c r="F33" s="3">
        <f>('屈折率'!E$33-1)+$C33*('屈折率'!E33-1)</f>
        <v>0</v>
      </c>
      <c r="G33" s="3">
        <f>('屈折率'!F$33-1)+$C33*('屈折率'!F33-1)</f>
        <v>0</v>
      </c>
      <c r="H33" s="3">
        <f>('屈折率'!G$33-1)+$C33*('屈折率'!G33-1)</f>
        <v>0</v>
      </c>
      <c r="I33" s="3">
        <f>('屈折率'!H$33-1)+$C33*('屈折率'!H33-1)</f>
        <v>0</v>
      </c>
      <c r="J33" s="3">
        <f>('屈折率'!I$33-1)+$C33*('屈折率'!I33-1)</f>
        <v>0</v>
      </c>
      <c r="K33" s="3">
        <f>('屈折率'!J$33-1)+$C33*('屈折率'!J33-1)</f>
        <v>0</v>
      </c>
      <c r="L33" s="3">
        <f>('屈折率'!K$33-1)+$C33*('屈折率'!K33-1)</f>
        <v>0</v>
      </c>
      <c r="M33" s="3">
        <f>('屈折率'!L$33-1)+$C33*('屈折率'!L33-1)</f>
        <v>0</v>
      </c>
      <c r="N33" s="21">
        <f t="shared" si="0"/>
        <v>0</v>
      </c>
      <c r="O33" s="16">
        <f t="shared" si="1"/>
        <v>0</v>
      </c>
    </row>
    <row r="34" spans="1:15" ht="13.5">
      <c r="A34" s="2">
        <v>32</v>
      </c>
      <c r="B34" s="2" t="s">
        <v>108</v>
      </c>
      <c r="C34" s="3">
        <f>('屈折率'!L$33-'屈折率'!C$33)/('屈折率'!C34-'屈折率'!L34)</f>
        <v>-1.319108150020156</v>
      </c>
      <c r="D34" s="3">
        <f>('屈折率'!C$33-1)+$C34*('屈折率'!C34-1)</f>
        <v>-0.08175312087548425</v>
      </c>
      <c r="E34" s="3">
        <f>('屈折率'!D$33-1)+$C34*('屈折率'!D34-1)</f>
        <v>-0.0817571054117412</v>
      </c>
      <c r="F34" s="3">
        <f>('屈折率'!E$33-1)+$C34*('屈折率'!E34-1)</f>
        <v>-0.08175950079448879</v>
      </c>
      <c r="G34" s="3">
        <f>('屈折率'!F$33-1)+$C34*('屈折率'!F34-1)</f>
        <v>-0.08176067441523394</v>
      </c>
      <c r="H34" s="3">
        <f>('屈折率'!G$33-1)+$C34*('屈折率'!G34-1)</f>
        <v>-0.08176089397060127</v>
      </c>
      <c r="I34" s="3">
        <f>('屈折率'!H$33-1)+$C34*('屈折率'!H34-1)</f>
        <v>-0.08176035722686958</v>
      </c>
      <c r="J34" s="3">
        <f>('屈折率'!I$33-1)+$C34*('屈折率'!I34-1)</f>
        <v>-0.08175921211989812</v>
      </c>
      <c r="K34" s="3">
        <f>('屈折率'!J$33-1)+$C34*('屈折率'!J34-1)</f>
        <v>-0.08175757057218036</v>
      </c>
      <c r="L34" s="3">
        <f>('屈折率'!K$33-1)+$C34*('屈折率'!K34-1)</f>
        <v>-0.0817555181443469</v>
      </c>
      <c r="M34" s="3">
        <f>('屈折率'!L$33-1)+$C34*('屈折率'!L34-1)</f>
        <v>-0.08175312087548425</v>
      </c>
      <c r="N34" s="21">
        <f t="shared" si="0"/>
        <v>-0.08175770744063286</v>
      </c>
      <c r="O34" s="16">
        <f t="shared" si="1"/>
        <v>7.773095117014073E-06</v>
      </c>
    </row>
    <row r="35" spans="1:15" ht="13.5">
      <c r="A35" s="2">
        <v>33</v>
      </c>
      <c r="B35" s="2" t="s">
        <v>0</v>
      </c>
      <c r="C35" s="3">
        <f>('屈折率'!L$33-'屈折率'!C$33)/('屈折率'!C35-'屈折率'!L35)</f>
        <v>-0.6933449610779507</v>
      </c>
      <c r="D35" s="3">
        <f>('屈折率'!C$33-1)+$C35*('屈折率'!C35-1)</f>
        <v>0.0842904825827131</v>
      </c>
      <c r="E35" s="3">
        <f>('屈折率'!D$33-1)+$C35*('屈折率'!D35-1)</f>
        <v>0.08429950320307256</v>
      </c>
      <c r="F35" s="3">
        <f>('屈折率'!E$33-1)+$C35*('屈折率'!E35-1)</f>
        <v>0.084305115591364</v>
      </c>
      <c r="G35" s="3">
        <f>('屈折率'!F$33-1)+$C35*('屈折率'!F35-1)</f>
        <v>0.08430800835767216</v>
      </c>
      <c r="H35" s="3">
        <f>('屈折率'!G$33-1)+$C35*('屈折率'!G35-1)</f>
        <v>0.08430870432895882</v>
      </c>
      <c r="I35" s="3">
        <f>('屈折率'!H$33-1)+$C35*('屈折率'!H35-1)</f>
        <v>0.0843076038350854</v>
      </c>
      <c r="J35" s="3">
        <f>('屈折率'!I$33-1)+$C35*('屈折率'!I35-1)</f>
        <v>0.08430501588437966</v>
      </c>
      <c r="K35" s="3">
        <f>('屈折率'!J$33-1)+$C35*('屈折率'!J35-1)</f>
        <v>0.08430118081382093</v>
      </c>
      <c r="L35" s="3">
        <f>('屈折率'!K$33-1)+$C35*('屈折率'!K35-1)</f>
        <v>0.08429628689014862</v>
      </c>
      <c r="M35" s="3">
        <f>('屈折率'!L$33-1)+$C35*('屈折率'!L35-1)</f>
        <v>0.0842904825827131</v>
      </c>
      <c r="N35" s="21">
        <f t="shared" si="0"/>
        <v>0.08430123840699284</v>
      </c>
      <c r="O35" s="16">
        <f t="shared" si="1"/>
        <v>1.822174624571682E-05</v>
      </c>
    </row>
    <row r="36" spans="1:15" ht="13.5">
      <c r="A36" s="2">
        <v>34</v>
      </c>
      <c r="B36" s="2" t="s">
        <v>109</v>
      </c>
      <c r="C36" s="3">
        <f>('屈折率'!L$33-'屈折率'!C$33)/('屈折率'!C36-'屈折率'!L36)</f>
        <v>-0.8465835606050526</v>
      </c>
      <c r="D36" s="3">
        <f>('屈折率'!C$33-1)+$C36*('屈折率'!C36-1)</f>
        <v>0.041744674188271325</v>
      </c>
      <c r="E36" s="3">
        <f>('屈折率'!D$33-1)+$C36*('屈折率'!D36-1)</f>
        <v>0.04174706588951288</v>
      </c>
      <c r="F36" s="3">
        <f>('屈折率'!E$33-1)+$C36*('屈折率'!E36-1)</f>
        <v>0.04174848898476796</v>
      </c>
      <c r="G36" s="3">
        <f>('屈折率'!F$33-1)+$C36*('屈折率'!F36-1)</f>
        <v>0.04174916404301615</v>
      </c>
      <c r="H36" s="3">
        <f>('屈折率'!G$33-1)+$C36*('屈折率'!G36-1)</f>
        <v>0.04174926001099327</v>
      </c>
      <c r="I36" s="3">
        <f>('屈折率'!H$33-1)+$C36*('屈折率'!H36-1)</f>
        <v>0.041748906425554566</v>
      </c>
      <c r="J36" s="3">
        <f>('屈折率'!I$33-1)+$C36*('屈折率'!I36-1)</f>
        <v>0.04174820279029623</v>
      </c>
      <c r="K36" s="3">
        <f>('屈折率'!J$33-1)+$C36*('屈折率'!J36-1)</f>
        <v>0.041747225706514846</v>
      </c>
      <c r="L36" s="3">
        <f>('屈折率'!K$33-1)+$C36*('屈折率'!K36-1)</f>
        <v>0.041746034275410016</v>
      </c>
      <c r="M36" s="3">
        <f>('屈折率'!L$33-1)+$C36*('屈折率'!L36-1)</f>
        <v>0.041744674188271325</v>
      </c>
      <c r="N36" s="21">
        <f t="shared" si="0"/>
        <v>0.04174736965026086</v>
      </c>
      <c r="O36" s="16">
        <f t="shared" si="1"/>
        <v>4.585822721947519E-06</v>
      </c>
    </row>
    <row r="37" spans="1:15" ht="13.5">
      <c r="A37" s="2">
        <v>35</v>
      </c>
      <c r="B37" s="2" t="s">
        <v>1</v>
      </c>
      <c r="C37" s="3">
        <f>('屈折率'!L$33-'屈折率'!C$33)/('屈折率'!C37-'屈折率'!L37)</f>
        <v>-0.8783984522157289</v>
      </c>
      <c r="D37" s="3">
        <f>('屈折率'!C$33-1)+$C37*('屈折率'!C37-1)</f>
        <v>0.06881285054181718</v>
      </c>
      <c r="E37" s="3">
        <f>('屈折率'!D$33-1)+$C37*('屈折率'!D37-1)</f>
        <v>0.06880157690853128</v>
      </c>
      <c r="F37" s="3">
        <f>('屈折率'!E$33-1)+$C37*('屈折率'!E37-1)</f>
        <v>0.06879380693189496</v>
      </c>
      <c r="G37" s="3">
        <f>('屈折率'!F$33-1)+$C37*('屈折率'!F37-1)</f>
        <v>0.06878914652543394</v>
      </c>
      <c r="H37" s="3">
        <f>('屈折率'!G$33-1)+$C37*('屈折率'!G37-1)</f>
        <v>0.06878729014501994</v>
      </c>
      <c r="I37" s="3">
        <f>('屈折率'!H$33-1)+$C37*('屈折率'!H37-1)</f>
        <v>0.068787993642215</v>
      </c>
      <c r="J37" s="3">
        <f>('屈折率'!I$33-1)+$C37*('屈折率'!I37-1)</f>
        <v>0.06879105691704246</v>
      </c>
      <c r="K37" s="3">
        <f>('屈折率'!J$33-1)+$C37*('屈折率'!J37-1)</f>
        <v>0.0687963125297178</v>
      </c>
      <c r="L37" s="3">
        <f>('屈折率'!K$33-1)+$C37*('屈折率'!K37-1)</f>
        <v>0.06880361801432006</v>
      </c>
      <c r="M37" s="3">
        <f>('屈折率'!L$33-1)+$C37*('屈折率'!L37-1)</f>
        <v>0.06881285054181718</v>
      </c>
      <c r="N37" s="21">
        <f t="shared" si="0"/>
        <v>0.06879765026978099</v>
      </c>
      <c r="O37" s="16">
        <f t="shared" si="1"/>
        <v>2.5560396797241758E-05</v>
      </c>
    </row>
    <row r="38" spans="1:15" ht="13.5">
      <c r="A38" s="2">
        <v>36</v>
      </c>
      <c r="B38" s="2" t="s">
        <v>93</v>
      </c>
      <c r="C38" s="3">
        <f>('屈折率'!L$33-'屈折率'!C$33)/('屈折率'!C38-'屈折率'!L38)</f>
        <v>-0.36208837223326495</v>
      </c>
      <c r="D38" s="3">
        <f>('屈折率'!C$33-1)+$C38*('屈折率'!C38-1)</f>
        <v>0.2822971449297619</v>
      </c>
      <c r="E38" s="3">
        <f>('屈折率'!D$33-1)+$C38*('屈折率'!D38-1)</f>
        <v>0.28235894513420395</v>
      </c>
      <c r="F38" s="3">
        <f>('屈折率'!E$33-1)+$C38*('屈折率'!E38-1)</f>
        <v>0.28239252477625076</v>
      </c>
      <c r="G38" s="3">
        <f>('屈折率'!F$33-1)+$C38*('屈折率'!F38-1)</f>
        <v>0.2824062353861386</v>
      </c>
      <c r="H38" s="3">
        <f>('屈折率'!G$33-1)+$C38*('屈折率'!G38-1)</f>
        <v>0.2824058070818519</v>
      </c>
      <c r="I38" s="3">
        <f>('屈折率'!H$33-1)+$C38*('屈折率'!H38-1)</f>
        <v>0.28239523326571914</v>
      </c>
      <c r="J38" s="3">
        <f>('屈折率'!I$33-1)+$C38*('屈折率'!I38-1)</f>
        <v>0.28237733341418114</v>
      </c>
      <c r="K38" s="3">
        <f>('屈折率'!J$33-1)+$C38*('屈折率'!J38-1)</f>
        <v>0.28235411961692575</v>
      </c>
      <c r="L38" s="3">
        <f>('屈折率'!K$33-1)+$C38*('屈折率'!K38-1)</f>
        <v>0.28232704025198363</v>
      </c>
      <c r="M38" s="3">
        <f>('屈折率'!L$33-1)+$C38*('屈折率'!L38-1)</f>
        <v>0.2822971449297619</v>
      </c>
      <c r="N38" s="21">
        <f t="shared" si="0"/>
        <v>0.2823611528786779</v>
      </c>
      <c r="O38" s="16">
        <f t="shared" si="1"/>
        <v>0.00010909045637674808</v>
      </c>
    </row>
    <row r="39" spans="1:15" ht="13.5">
      <c r="A39" s="2">
        <v>37</v>
      </c>
      <c r="B39" s="2" t="s">
        <v>79</v>
      </c>
      <c r="C39" s="3">
        <f>('屈折率'!L$33-'屈折率'!C$33)/('屈折率'!C39-'屈折率'!L39)</f>
        <v>-0.3423565110115812</v>
      </c>
      <c r="D39" s="3">
        <f>('屈折率'!C$33-1)+$C39*('屈折率'!C39-1)</f>
        <v>0.2278952889433068</v>
      </c>
      <c r="E39" s="3">
        <f>('屈折率'!D$33-1)+$C39*('屈折率'!D39-1)</f>
        <v>0.22792540848812198</v>
      </c>
      <c r="F39" s="3">
        <f>('屈折率'!E$33-1)+$C39*('屈折率'!E39-1)</f>
        <v>0.2279424643919305</v>
      </c>
      <c r="G39" s="3">
        <f>('屈折率'!F$33-1)+$C39*('屈折率'!F39-1)</f>
        <v>0.22794997336759498</v>
      </c>
      <c r="H39" s="3">
        <f>('屈折率'!G$33-1)+$C39*('屈折率'!G39-1)</f>
        <v>0.22795043173372143</v>
      </c>
      <c r="I39" s="3">
        <f>('屈折率'!H$33-1)+$C39*('屈折率'!H39-1)</f>
        <v>0.22794563367676052</v>
      </c>
      <c r="J39" s="3">
        <f>('屈折率'!I$33-1)+$C39*('屈折率'!I39-1)</f>
        <v>0.2279368826305539</v>
      </c>
      <c r="K39" s="3">
        <f>('屈折率'!J$33-1)+$C39*('屈折率'!J39-1)</f>
        <v>0.2279251342399991</v>
      </c>
      <c r="L39" s="3">
        <f>('屈折率'!K$33-1)+$C39*('屈折率'!K39-1)</f>
        <v>0.22791109463053333</v>
      </c>
      <c r="M39" s="3">
        <f>('屈折率'!L$33-1)+$C39*('屈折率'!L39-1)</f>
        <v>0.2278952889433068</v>
      </c>
      <c r="N39" s="21">
        <f t="shared" si="0"/>
        <v>0.2279277601045829</v>
      </c>
      <c r="O39" s="16">
        <f t="shared" si="1"/>
        <v>5.514279041463066E-05</v>
      </c>
    </row>
    <row r="40" spans="1:15" ht="13.5">
      <c r="A40" s="2">
        <v>38</v>
      </c>
      <c r="B40" s="2" t="s">
        <v>80</v>
      </c>
      <c r="C40" s="3">
        <f>('屈折率'!L$33-'屈折率'!C$33)/('屈折率'!C40-'屈折率'!L40)</f>
        <v>-0.3214030830031806</v>
      </c>
      <c r="D40" s="3">
        <f>('屈折率'!C$33-1)+$C40*('屈折率'!C40-1)</f>
        <v>0.23997761678001173</v>
      </c>
      <c r="E40" s="3">
        <f>('屈折率'!D$33-1)+$C40*('屈折率'!D40-1)</f>
        <v>0.2400124538487587</v>
      </c>
      <c r="F40" s="3">
        <f>('屈折率'!E$33-1)+$C40*('屈折率'!E40-1)</f>
        <v>0.2400321599895726</v>
      </c>
      <c r="G40" s="3">
        <f>('屈折率'!F$33-1)+$C40*('屈折率'!F40-1)</f>
        <v>0.2400408243613098</v>
      </c>
      <c r="H40" s="3">
        <f>('屈折率'!G$33-1)+$C40*('屈折率'!G40-1)</f>
        <v>0.24004134261993904</v>
      </c>
      <c r="I40" s="3">
        <f>('屈折率'!H$33-1)+$C40*('屈折率'!H40-1)</f>
        <v>0.24003579165472078</v>
      </c>
      <c r="J40" s="3">
        <f>('屈折率'!I$33-1)+$C40*('屈折率'!I40-1)</f>
        <v>0.2400256775756136</v>
      </c>
      <c r="K40" s="3">
        <f>('屈折率'!J$33-1)+$C40*('屈折率'!J40-1)</f>
        <v>0.24001210290864705</v>
      </c>
      <c r="L40" s="3">
        <f>('屈折率'!K$33-1)+$C40*('屈折率'!K40-1)</f>
        <v>0.23999588120533433</v>
      </c>
      <c r="M40" s="3">
        <f>('屈折率'!L$33-1)+$C40*('屈折率'!L40-1)</f>
        <v>0.23997761678001173</v>
      </c>
      <c r="N40" s="21">
        <f t="shared" si="0"/>
        <v>0.24001514677239194</v>
      </c>
      <c r="O40" s="16">
        <f t="shared" si="1"/>
        <v>6.372583992730885E-05</v>
      </c>
    </row>
    <row r="41" spans="1:15" ht="13.5">
      <c r="A41" s="2">
        <v>39</v>
      </c>
      <c r="B41" s="2" t="s">
        <v>81</v>
      </c>
      <c r="C41" s="3">
        <f>('屈折率'!L$33-'屈折率'!C$33)/('屈折率'!C41-'屈折率'!L41)</f>
        <v>-0.30892762175595806</v>
      </c>
      <c r="D41" s="3">
        <f>('屈折率'!C$33-1)+$C41*('屈折率'!C41-1)</f>
        <v>0.2479139280480282</v>
      </c>
      <c r="E41" s="3">
        <f>('屈折率'!D$33-1)+$C41*('屈折率'!D41-1)</f>
        <v>0.24795193058448017</v>
      </c>
      <c r="F41" s="3">
        <f>('屈折率'!E$33-1)+$C41*('屈折率'!E41-1)</f>
        <v>0.24797333521463244</v>
      </c>
      <c r="G41" s="3">
        <f>('屈折率'!F$33-1)+$C41*('屈折率'!F41-1)</f>
        <v>0.24798268028742304</v>
      </c>
      <c r="H41" s="3">
        <f>('屈折率'!G$33-1)+$C41*('屈折率'!G41-1)</f>
        <v>0.247983163509078</v>
      </c>
      <c r="I41" s="3">
        <f>('屈折率'!H$33-1)+$C41*('屈折率'!H41-1)</f>
        <v>0.2479770683616011</v>
      </c>
      <c r="J41" s="3">
        <f>('屈折率'!I$33-1)+$C41*('屈折率'!I41-1)</f>
        <v>0.2479660443035484</v>
      </c>
      <c r="K41" s="3">
        <f>('屈折率'!J$33-1)+$C41*('屈折率'!J41-1)</f>
        <v>0.24795129453040612</v>
      </c>
      <c r="L41" s="3">
        <f>('屈折率'!K$33-1)+$C41*('屈折率'!K41-1)</f>
        <v>0.24793370399364087</v>
      </c>
      <c r="M41" s="3">
        <f>('屈折率'!L$33-1)+$C41*('屈折率'!L41-1)</f>
        <v>0.24791392804802823</v>
      </c>
      <c r="N41" s="21">
        <f t="shared" si="0"/>
        <v>0.24795470768808667</v>
      </c>
      <c r="O41" s="16">
        <f t="shared" si="1"/>
        <v>6.923546104981027E-05</v>
      </c>
    </row>
    <row r="42" spans="1:15" ht="13.5">
      <c r="A42" s="2">
        <v>40</v>
      </c>
      <c r="B42" s="2" t="s">
        <v>82</v>
      </c>
      <c r="C42" s="3">
        <f>('屈折率'!L$33-'屈折率'!C$33)/('屈折率'!C42-'屈折率'!L42)</f>
        <v>-0.3115008225308706</v>
      </c>
      <c r="D42" s="3">
        <f>('屈折率'!C$33-1)+$C42*('屈折率'!C42-1)</f>
        <v>0.2369048367826615</v>
      </c>
      <c r="E42" s="3">
        <f>('屈折率'!D$33-1)+$C42*('屈折率'!D42-1)</f>
        <v>0.23693712734445915</v>
      </c>
      <c r="F42" s="3">
        <f>('屈折率'!E$33-1)+$C42*('屈折率'!E42-1)</f>
        <v>0.2369555158063953</v>
      </c>
      <c r="G42" s="3">
        <f>('屈折率'!F$33-1)+$C42*('屈折率'!F42-1)</f>
        <v>0.2369637027359499</v>
      </c>
      <c r="H42" s="3">
        <f>('屈折率'!G$33-1)+$C42*('屈折率'!G42-1)</f>
        <v>0.23696431756460817</v>
      </c>
      <c r="I42" s="3">
        <f>('屈折率'!H$33-1)+$C42*('屈折率'!H42-1)</f>
        <v>0.2369592525736679</v>
      </c>
      <c r="J42" s="3">
        <f>('屈折率'!I$33-1)+$C42*('屈折率'!I42-1)</f>
        <v>0.23694988462803973</v>
      </c>
      <c r="K42" s="3">
        <f>('屈折率'!J$33-1)+$C42*('屈折率'!J42-1)</f>
        <v>0.23693722511587417</v>
      </c>
      <c r="L42" s="3">
        <f>('屈折率'!K$33-1)+$C42*('屈折率'!K42-1)</f>
        <v>0.23692202301430598</v>
      </c>
      <c r="M42" s="3">
        <f>('屈折率'!L$33-1)+$C42*('屈折率'!L42-1)</f>
        <v>0.2369048367826615</v>
      </c>
      <c r="N42" s="21">
        <f t="shared" si="0"/>
        <v>0.2369398722348623</v>
      </c>
      <c r="O42" s="16">
        <f t="shared" si="1"/>
        <v>5.948078194667472E-05</v>
      </c>
    </row>
    <row r="43" spans="1:15" ht="13.5">
      <c r="A43" s="2">
        <v>41</v>
      </c>
      <c r="B43" s="2" t="s">
        <v>83</v>
      </c>
      <c r="C43" s="3">
        <f>('屈折率'!L$33-'屈折率'!C$33)/('屈折率'!C43-'屈折率'!L43)</f>
        <v>-0.2809627837688064</v>
      </c>
      <c r="D43" s="3">
        <f>('屈折率'!C$33-1)+$C43*('屈折率'!C43-1)</f>
        <v>0.24885186871342474</v>
      </c>
      <c r="E43" s="3">
        <f>('屈折率'!D$33-1)+$C43*('屈折率'!D43-1)</f>
        <v>0.2488873616626071</v>
      </c>
      <c r="F43" s="3">
        <f>('屈折率'!E$33-1)+$C43*('屈折率'!E43-1)</f>
        <v>0.24890799547773518</v>
      </c>
      <c r="G43" s="3">
        <f>('屈折率'!F$33-1)+$C43*('屈折率'!F43-1)</f>
        <v>0.24891752732992728</v>
      </c>
      <c r="H43" s="3">
        <f>('屈折率'!G$33-1)+$C43*('屈折率'!G43-1)</f>
        <v>0.24891866075073352</v>
      </c>
      <c r="I43" s="3">
        <f>('屈折率'!H$33-1)+$C43*('屈折率'!H43-1)</f>
        <v>0.24891336473851544</v>
      </c>
      <c r="J43" s="3">
        <f>('屈折率'!I$33-1)+$C43*('屈折率'!I43-1)</f>
        <v>0.24890308862573352</v>
      </c>
      <c r="K43" s="3">
        <f>('屈折率'!J$33-1)+$C43*('屈折率'!J43-1)</f>
        <v>0.2488889092181774</v>
      </c>
      <c r="L43" s="3">
        <f>('屈折率'!K$33-1)+$C43*('屈折率'!K43-1)</f>
        <v>0.24887163309463606</v>
      </c>
      <c r="M43" s="3">
        <f>('屈折率'!L$33-1)+$C43*('屈折率'!L43-1)</f>
        <v>0.24885186871342477</v>
      </c>
      <c r="N43" s="21">
        <f t="shared" si="0"/>
        <v>0.2488912278324915</v>
      </c>
      <c r="O43" s="16">
        <f t="shared" si="1"/>
        <v>6.679203730877714E-05</v>
      </c>
    </row>
    <row r="44" spans="1:15" ht="13.5">
      <c r="A44" s="2">
        <v>42</v>
      </c>
      <c r="B44" s="2" t="s">
        <v>84</v>
      </c>
      <c r="C44" s="3">
        <f>('屈折率'!L$33-'屈折率'!C$33)/('屈折率'!C44-'屈折率'!L44)</f>
        <v>-0.34787323529019626</v>
      </c>
      <c r="D44" s="3">
        <f>('屈折率'!C$33-1)+$C44*('屈折率'!C44-1)</f>
        <v>0.21309602937575622</v>
      </c>
      <c r="E44" s="3">
        <f>('屈折率'!D$33-1)+$C44*('屈折率'!D44-1)</f>
        <v>0.21311961398160512</v>
      </c>
      <c r="F44" s="3">
        <f>('屈折率'!E$33-1)+$C44*('屈折率'!E44-1)</f>
        <v>0.21313337081494793</v>
      </c>
      <c r="G44" s="3">
        <f>('屈折率'!F$33-1)+$C44*('屈折率'!F44-1)</f>
        <v>0.21313975190994067</v>
      </c>
      <c r="H44" s="3">
        <f>('屈折率'!G$33-1)+$C44*('屈折率'!G44-1)</f>
        <v>0.21314053497824115</v>
      </c>
      <c r="I44" s="3">
        <f>('屈折率'!H$33-1)+$C44*('屈折率'!H44-1)</f>
        <v>0.21313702314704353</v>
      </c>
      <c r="J44" s="3">
        <f>('屈折率'!I$33-1)+$C44*('屈折率'!I44-1)</f>
        <v>0.2131301810129762</v>
      </c>
      <c r="K44" s="3">
        <f>('屈折率'!J$33-1)+$C44*('屈折率'!J44-1)</f>
        <v>0.21312072875163407</v>
      </c>
      <c r="L44" s="3">
        <f>('屈折率'!K$33-1)+$C44*('屈折率'!K44-1)</f>
        <v>0.21310920812619716</v>
      </c>
      <c r="M44" s="3">
        <f>('屈折率'!L$33-1)+$C44*('屈折率'!L44-1)</f>
        <v>0.21309602937575622</v>
      </c>
      <c r="N44" s="21">
        <f t="shared" si="0"/>
        <v>0.21312224714740982</v>
      </c>
      <c r="O44" s="16">
        <f t="shared" si="1"/>
        <v>4.45056024849233E-05</v>
      </c>
    </row>
    <row r="45" spans="1:15" ht="13.5">
      <c r="A45" s="2">
        <v>43</v>
      </c>
      <c r="B45" s="2" t="s">
        <v>85</v>
      </c>
      <c r="C45" s="3">
        <f>('屈折率'!L$33-'屈折率'!C$33)/('屈折率'!C45-'屈折率'!L45)</f>
        <v>-0.27102021434404877</v>
      </c>
      <c r="D45" s="3">
        <f>('屈折率'!C$33-1)+$C45*('屈折率'!C45-1)</f>
        <v>0.2708962461658093</v>
      </c>
      <c r="E45" s="3">
        <f>('屈折率'!D$33-1)+$C45*('屈折率'!D45-1)</f>
        <v>0.2709425966613646</v>
      </c>
      <c r="F45" s="3">
        <f>('屈折率'!E$33-1)+$C45*('屈折率'!E45-1)</f>
        <v>0.27096861848974285</v>
      </c>
      <c r="G45" s="3">
        <f>('屈折率'!F$33-1)+$C45*('屈折率'!F45-1)</f>
        <v>0.270979916890278</v>
      </c>
      <c r="H45" s="3">
        <f>('屈折率'!G$33-1)+$C45*('屈折率'!G45-1)</f>
        <v>0.27098042814175494</v>
      </c>
      <c r="I45" s="3">
        <f>('屈折率'!H$33-1)+$C45*('屈折率'!H45-1)</f>
        <v>0.2709729547411447</v>
      </c>
      <c r="J45" s="3">
        <f>('屈折率'!I$33-1)+$C45*('屈折率'!I45-1)</f>
        <v>0.2709595155320452</v>
      </c>
      <c r="K45" s="3">
        <f>('屈折率'!J$33-1)+$C45*('屈折率'!J45-1)</f>
        <v>0.27094157942293673</v>
      </c>
      <c r="L45" s="3">
        <f>('屈折率'!K$33-1)+$C45*('屈折率'!K45-1)</f>
        <v>0.2709202242002573</v>
      </c>
      <c r="M45" s="3">
        <f>('屈折率'!L$33-1)+$C45*('屈折率'!L45-1)</f>
        <v>0.2708962461658093</v>
      </c>
      <c r="N45" s="21">
        <f t="shared" si="0"/>
        <v>0.2709458326411143</v>
      </c>
      <c r="O45" s="16">
        <f t="shared" si="1"/>
        <v>8.41819759456186E-05</v>
      </c>
    </row>
    <row r="46" spans="1:15" ht="13.5">
      <c r="A46" s="2">
        <v>44</v>
      </c>
      <c r="B46" s="2" t="s">
        <v>86</v>
      </c>
      <c r="C46" s="3">
        <f>('屈折率'!L$33-'屈折率'!C$33)/('屈折率'!C46-'屈折率'!L46)</f>
        <v>-0.29940378605125717</v>
      </c>
      <c r="D46" s="3">
        <f>('屈折率'!C$33-1)+$C46*('屈折率'!C46-1)</f>
        <v>0.2560957165389316</v>
      </c>
      <c r="E46" s="3">
        <f>('屈折率'!D$33-1)+$C46*('屈折率'!D46-1)</f>
        <v>0.25613673561517725</v>
      </c>
      <c r="F46" s="3">
        <f>('屈折率'!E$33-1)+$C46*('屈折率'!E46-1)</f>
        <v>0.2561597455688647</v>
      </c>
      <c r="G46" s="3">
        <f>('屈折率'!F$33-1)+$C46*('屈折率'!F46-1)</f>
        <v>0.2561697147492179</v>
      </c>
      <c r="H46" s="3">
        <f>('屈折率'!G$33-1)+$C46*('屈折率'!G46-1)</f>
        <v>0.2561701360505565</v>
      </c>
      <c r="I46" s="3">
        <f>('屈折率'!H$33-1)+$C46*('屈折率'!H46-1)</f>
        <v>0.2561634983843706</v>
      </c>
      <c r="J46" s="3">
        <f>('屈折率'!I$33-1)+$C46*('屈折率'!I46-1)</f>
        <v>0.2561515957816594</v>
      </c>
      <c r="K46" s="3">
        <f>('屈折率'!J$33-1)+$C46*('屈折率'!J46-1)</f>
        <v>0.2561357340937773</v>
      </c>
      <c r="L46" s="3">
        <f>('屈折率'!K$33-1)+$C46*('屈折率'!K46-1)</f>
        <v>0.25611687165935837</v>
      </c>
      <c r="M46" s="3">
        <f>('屈折率'!L$33-1)+$C46*('屈折率'!L46-1)</f>
        <v>0.2560957165389316</v>
      </c>
      <c r="N46" s="21">
        <f t="shared" si="0"/>
        <v>0.2561395464980845</v>
      </c>
      <c r="O46" s="16">
        <f t="shared" si="1"/>
        <v>7.441951162490135E-05</v>
      </c>
    </row>
    <row r="47" spans="1:15" s="5" customFormat="1" ht="13.5">
      <c r="A47" s="4">
        <v>45</v>
      </c>
      <c r="B47" s="4" t="s">
        <v>87</v>
      </c>
      <c r="C47" s="6">
        <f>('屈折率'!L$33-'屈折率'!C$33)/('屈折率'!C47-'屈折率'!L47)</f>
        <v>-0.3660265923357211</v>
      </c>
      <c r="D47" s="6">
        <f>('屈折率'!C$33-1)+$C47*('屈折率'!C47-1)</f>
        <v>0.20853614028185713</v>
      </c>
      <c r="E47" s="6">
        <f>('屈折率'!D$33-1)+$C47*('屈折率'!D47-1)</f>
        <v>0.2085578065978161</v>
      </c>
      <c r="F47" s="6">
        <f>('屈折率'!E$33-1)+$C47*('屈折率'!E47-1)</f>
        <v>0.20857003238209498</v>
      </c>
      <c r="G47" s="6">
        <f>('屈折率'!F$33-1)+$C47*('屈折率'!F47-1)</f>
        <v>0.20857536702839452</v>
      </c>
      <c r="H47" s="6">
        <f>('屈折率'!G$33-1)+$C47*('屈折率'!G47-1)</f>
        <v>0.2085756274025239</v>
      </c>
      <c r="I47" s="6">
        <f>('屈折率'!H$33-1)+$C47*('屈折率'!H47-1)</f>
        <v>0.2085721233371643</v>
      </c>
      <c r="J47" s="6">
        <f>('屈折率'!I$33-1)+$C47*('屈折率'!I47-1)</f>
        <v>0.20856580853331125</v>
      </c>
      <c r="K47" s="6">
        <f>('屈折率'!J$33-1)+$C47*('屈折率'!J47-1)</f>
        <v>0.20855738328103252</v>
      </c>
      <c r="L47" s="6">
        <f>('屈折率'!K$33-1)+$C47*('屈折率'!K47-1)</f>
        <v>0.20854736545826913</v>
      </c>
      <c r="M47" s="6">
        <f>('屈折率'!L$33-1)+$C47*('屈折率'!L47-1)</f>
        <v>0.20853614028185713</v>
      </c>
      <c r="N47" s="22">
        <f t="shared" si="0"/>
        <v>0.20855937945843211</v>
      </c>
      <c r="O47" s="17">
        <f t="shared" si="1"/>
        <v>3.948712066675908E-05</v>
      </c>
    </row>
    <row r="48" spans="1:15" ht="13.5">
      <c r="A48" s="2">
        <v>46</v>
      </c>
      <c r="B48" s="2" t="s">
        <v>88</v>
      </c>
      <c r="C48" s="3">
        <f>('屈折率'!L$33-'屈折率'!C$33)/('屈折率'!C48-'屈折率'!L48)</f>
        <v>-0.352774276025638</v>
      </c>
      <c r="D48" s="3">
        <f>('屈折率'!C$33-1)+$C48*('屈折率'!C48-1)</f>
        <v>0.21333212370861437</v>
      </c>
      <c r="E48" s="3">
        <f>('屈折率'!D$33-1)+$C48*('屈折率'!D48-1)</f>
        <v>0.2133554775881144</v>
      </c>
      <c r="F48" s="3">
        <f>('屈折率'!E$33-1)+$C48*('屈折率'!E48-1)</f>
        <v>0.2133687273547361</v>
      </c>
      <c r="G48" s="3">
        <f>('屈折率'!F$33-1)+$C48*('屈折率'!F48-1)</f>
        <v>0.21337456957587847</v>
      </c>
      <c r="H48" s="3">
        <f>('屈折率'!G$33-1)+$C48*('屈折率'!G48-1)</f>
        <v>0.21337493064957908</v>
      </c>
      <c r="I48" s="3">
        <f>('屈折率'!H$33-1)+$C48*('屈折率'!H48-1)</f>
        <v>0.21337120265952098</v>
      </c>
      <c r="J48" s="3">
        <f>('屈折率'!I$33-1)+$C48*('屈折率'!I48-1)</f>
        <v>0.21336440159387743</v>
      </c>
      <c r="K48" s="3">
        <f>('屈折率'!J$33-1)+$C48*('屈折率'!J48-1)</f>
        <v>0.21335527528307557</v>
      </c>
      <c r="L48" s="3">
        <f>('屈折率'!K$33-1)+$C48*('屈折率'!K48-1)</f>
        <v>0.21334437815380275</v>
      </c>
      <c r="M48" s="3">
        <f>('屈折率'!L$33-1)+$C48*('屈折率'!L48-1)</f>
        <v>0.21333212370861437</v>
      </c>
      <c r="N48" s="21">
        <f t="shared" si="0"/>
        <v>0.21335732102758134</v>
      </c>
      <c r="O48" s="16">
        <f t="shared" si="1"/>
        <v>4.280694096470139E-05</v>
      </c>
    </row>
    <row r="49" spans="1:15" ht="13.5">
      <c r="A49" s="2">
        <v>47</v>
      </c>
      <c r="B49" s="2" t="s">
        <v>89</v>
      </c>
      <c r="C49" s="3">
        <f>('屈折率'!L$33-'屈折率'!C$33)/('屈折率'!C49-'屈折率'!L49)</f>
        <v>-0.39102146093015483</v>
      </c>
      <c r="D49" s="3">
        <f>('屈折率'!C$33-1)+$C49*('屈折率'!C49-1)</f>
        <v>0.19490911124812477</v>
      </c>
      <c r="E49" s="3">
        <f>('屈折率'!D$33-1)+$C49*('屈折率'!D49-1)</f>
        <v>0.19492625354725768</v>
      </c>
      <c r="F49" s="3">
        <f>('屈折率'!E$33-1)+$C49*('屈折率'!E49-1)</f>
        <v>0.19493588708487075</v>
      </c>
      <c r="G49" s="3">
        <f>('屈折率'!F$33-1)+$C49*('屈折率'!F49-1)</f>
        <v>0.1949400396606193</v>
      </c>
      <c r="H49" s="3">
        <f>('屈折率'!G$33-1)+$C49*('屈折率'!G49-1)</f>
        <v>0.19494016923754476</v>
      </c>
      <c r="I49" s="3">
        <f>('屈折率'!H$33-1)+$C49*('屈折率'!H49-1)</f>
        <v>0.19493733429266452</v>
      </c>
      <c r="J49" s="3">
        <f>('屈折率'!I$33-1)+$C49*('屈折率'!I49-1)</f>
        <v>0.19493230968585545</v>
      </c>
      <c r="K49" s="3">
        <f>('屈折率'!J$33-1)+$C49*('屈折率'!J49-1)</f>
        <v>0.19492566663867678</v>
      </c>
      <c r="L49" s="3">
        <f>('屈折率'!K$33-1)+$C49*('屈折率'!K49-1)</f>
        <v>0.19491782867890933</v>
      </c>
      <c r="M49" s="3">
        <f>('屈折率'!L$33-1)+$C49*('屈折率'!L49-1)</f>
        <v>0.19490911124812477</v>
      </c>
      <c r="N49" s="21">
        <f t="shared" si="0"/>
        <v>0.19492737113226483</v>
      </c>
      <c r="O49" s="16">
        <f t="shared" si="1"/>
        <v>3.105798941999138E-05</v>
      </c>
    </row>
    <row r="50" spans="1:15" ht="13.5">
      <c r="A50" s="2">
        <v>48</v>
      </c>
      <c r="B50" s="2" t="s">
        <v>90</v>
      </c>
      <c r="C50" s="3">
        <f>('屈折率'!L$33-'屈折率'!C$33)/('屈折率'!C50-'屈折率'!L50)</f>
        <v>-0.2306796960226551</v>
      </c>
      <c r="D50" s="3">
        <f>('屈折率'!C$33-1)+$C50*('屈折率'!C50-1)</f>
        <v>0.3007625373386097</v>
      </c>
      <c r="E50" s="3">
        <f>('屈折率'!D$33-1)+$C50*('屈折率'!D50-1)</f>
        <v>0.3008262704089474</v>
      </c>
      <c r="F50" s="3">
        <f>('屈折率'!E$33-1)+$C50*('屈折率'!E50-1)</f>
        <v>0.30086198070758674</v>
      </c>
      <c r="G50" s="3">
        <f>('屈折率'!F$33-1)+$C50*('屈折率'!F50-1)</f>
        <v>0.30087746996845716</v>
      </c>
      <c r="H50" s="3">
        <f>('屈折率'!G$33-1)+$C50*('屈折率'!G50-1)</f>
        <v>0.30087817348867324</v>
      </c>
      <c r="I50" s="3">
        <f>('屈折率'!H$33-1)+$C50*('屈折率'!H50-1)</f>
        <v>0.3008679356682293</v>
      </c>
      <c r="J50" s="3">
        <f>('屈折率'!I$33-1)+$C50*('屈折率'!I50-1)</f>
        <v>0.30084951094062884</v>
      </c>
      <c r="K50" s="3">
        <f>('屈折率'!J$33-1)+$C50*('屈折率'!J50-1)</f>
        <v>0.30082489453214084</v>
      </c>
      <c r="L50" s="3">
        <f>('屈折率'!K$33-1)+$C50*('屈折率'!K50-1)</f>
        <v>0.3007955451247689</v>
      </c>
      <c r="M50" s="3">
        <f>('屈折率'!L$33-1)+$C50*('屈折率'!L50-1)</f>
        <v>0.3007625373386097</v>
      </c>
      <c r="N50" s="21">
        <f t="shared" si="0"/>
        <v>0.30083068555166514</v>
      </c>
      <c r="O50" s="16">
        <f t="shared" si="1"/>
        <v>0.00011563615006354722</v>
      </c>
    </row>
    <row r="51" spans="1:15" ht="13.5">
      <c r="A51" s="2">
        <v>49</v>
      </c>
      <c r="B51" s="2" t="s">
        <v>91</v>
      </c>
      <c r="C51" s="3">
        <f>('屈折率'!L$33-'屈折率'!C$33)/('屈折率'!C51-'屈折率'!L51)</f>
        <v>-0.1712365017859658</v>
      </c>
      <c r="D51" s="3">
        <f>('屈折率'!C$33-1)+$C51*('屈折率'!C51-1)</f>
        <v>0.32508980079027816</v>
      </c>
      <c r="E51" s="3">
        <f>('屈折率'!D$33-1)+$C51*('屈折率'!D51-1)</f>
        <v>0.32515921478504806</v>
      </c>
      <c r="F51" s="3">
        <f>('屈折率'!E$33-1)+$C51*('屈折率'!E51-1)</f>
        <v>0.32519805994096374</v>
      </c>
      <c r="G51" s="3">
        <f>('屈折率'!F$33-1)+$C51*('屈折率'!F51-1)</f>
        <v>0.32521486318444537</v>
      </c>
      <c r="H51" s="3">
        <f>('屈折率'!G$33-1)+$C51*('屈折率'!G51-1)</f>
        <v>0.32521556667677787</v>
      </c>
      <c r="I51" s="3">
        <f>('屈折率'!H$33-1)+$C51*('屈折率'!H51-1)</f>
        <v>0.32520437387186885</v>
      </c>
      <c r="J51" s="3">
        <f>('屈折率'!I$33-1)+$C51*('屈折率'!I51-1)</f>
        <v>0.3251842964406856</v>
      </c>
      <c r="K51" s="3">
        <f>('屈折率'!J$33-1)+$C51*('屈折率'!J51-1)</f>
        <v>0.32515751564577666</v>
      </c>
      <c r="L51" s="3">
        <f>('屈折率'!K$33-1)+$C51*('屈折率'!K51-1)</f>
        <v>0.3251256257513421</v>
      </c>
      <c r="M51" s="3">
        <f>('屈折率'!L$33-1)+$C51*('屈折率'!L51-1)</f>
        <v>0.32508980079027816</v>
      </c>
      <c r="N51" s="21">
        <f t="shared" si="0"/>
        <v>0.32516391178774645</v>
      </c>
      <c r="O51" s="16">
        <f t="shared" si="1"/>
        <v>0.00012576588649970688</v>
      </c>
    </row>
    <row r="52" spans="1:15" ht="13.5">
      <c r="A52" s="2">
        <v>50</v>
      </c>
      <c r="B52" s="2" t="s">
        <v>56</v>
      </c>
      <c r="C52" s="3">
        <f>('屈折率'!L$33-'屈折率'!C$33)/('屈折率'!C52-'屈折率'!L52)</f>
        <v>-0.547503537983448</v>
      </c>
      <c r="D52" s="3">
        <f>('屈折率'!C$33-1)+$C52*('屈折率'!C52-1)</f>
        <v>0.14024067956848407</v>
      </c>
      <c r="E52" s="3">
        <f>('屈折率'!D$33-1)+$C52*('屈折率'!D52-1)</f>
        <v>0.1402461725190599</v>
      </c>
      <c r="F52" s="3">
        <f>('屈折率'!E$33-1)+$C52*('屈折率'!E52-1)</f>
        <v>0.1402489301013612</v>
      </c>
      <c r="G52" s="3">
        <f>('屈折率'!F$33-1)+$C52*('屈折率'!F52-1)</f>
        <v>0.1402498158793254</v>
      </c>
      <c r="H52" s="3">
        <f>('屈折率'!G$33-1)+$C52*('屈折率'!G52-1)</f>
        <v>0.14024944755285257</v>
      </c>
      <c r="I52" s="3">
        <f>('屈折率'!H$33-1)+$C52*('屈折率'!H52-1)</f>
        <v>0.14024826933369855</v>
      </c>
      <c r="J52" s="3">
        <f>('屈折率'!I$33-1)+$C52*('屈折率'!I52-1)</f>
        <v>0.14024660186677612</v>
      </c>
      <c r="K52" s="3">
        <f>('屈折率'!J$33-1)+$C52*('屈折率'!J52-1)</f>
        <v>0.14024467705749855</v>
      </c>
      <c r="L52" s="3">
        <f>('屈折率'!K$33-1)+$C52*('屈折率'!K52-1)</f>
        <v>0.14024266262356538</v>
      </c>
      <c r="M52" s="3">
        <f>('屈折率'!L$33-1)+$C52*('屈折率'!L52-1)</f>
        <v>0.14024067956848407</v>
      </c>
      <c r="N52" s="21">
        <f t="shared" si="0"/>
        <v>0.1402457936071106</v>
      </c>
      <c r="O52" s="16">
        <f t="shared" si="1"/>
        <v>9.13631084131783E-06</v>
      </c>
    </row>
    <row r="53" spans="1:15" ht="13.5">
      <c r="A53" s="2">
        <v>51</v>
      </c>
      <c r="B53" s="2" t="s">
        <v>57</v>
      </c>
      <c r="C53" s="3">
        <f>('屈折率'!L$33-'屈折率'!C$33)/('屈折率'!C53-'屈折率'!L53)</f>
        <v>-0.4602580923029377</v>
      </c>
      <c r="D53" s="3">
        <f>('屈折率'!C$33-1)+$C53*('屈折率'!C53-1)</f>
        <v>0.16882470927556115</v>
      </c>
      <c r="E53" s="3">
        <f>('屈折率'!D$33-1)+$C53*('屈折率'!D53-1)</f>
        <v>0.16883395786516042</v>
      </c>
      <c r="F53" s="3">
        <f>('屈折率'!E$33-1)+$C53*('屈折率'!E53-1)</f>
        <v>0.16883884190757398</v>
      </c>
      <c r="G53" s="3">
        <f>('屈折率'!F$33-1)+$C53*('屈折率'!F53-1)</f>
        <v>0.16884066356420974</v>
      </c>
      <c r="H53" s="3">
        <f>('屈折率'!G$33-1)+$C53*('屈折率'!G53-1)</f>
        <v>0.16884035194932123</v>
      </c>
      <c r="I53" s="3">
        <f>('屈折率'!H$33-1)+$C53*('屈折率'!H53-1)</f>
        <v>0.16883857510680145</v>
      </c>
      <c r="J53" s="3">
        <f>('屈折率'!I$33-1)+$C53*('屈折率'!I53-1)</f>
        <v>0.16883581629571182</v>
      </c>
      <c r="K53" s="3">
        <f>('屈折率'!J$33-1)+$C53*('屈折率'!J53-1)</f>
        <v>0.16883242667160037</v>
      </c>
      <c r="L53" s="3">
        <f>('屈折率'!K$33-1)+$C53*('屈折率'!K53-1)</f>
        <v>0.16882866211663383</v>
      </c>
      <c r="M53" s="3">
        <f>('屈折率'!L$33-1)+$C53*('屈折率'!L53-1)</f>
        <v>0.16882470927556115</v>
      </c>
      <c r="N53" s="21">
        <f t="shared" si="0"/>
        <v>0.16883387140281353</v>
      </c>
      <c r="O53" s="16">
        <f t="shared" si="1"/>
        <v>1.595428864858972E-05</v>
      </c>
    </row>
    <row r="54" spans="1:15" ht="13.5">
      <c r="A54" s="2">
        <v>52</v>
      </c>
      <c r="B54" s="2" t="s">
        <v>119</v>
      </c>
      <c r="C54" s="3">
        <f>('屈折率'!L$33-'屈折率'!C$33)/('屈折率'!C54-'屈折率'!L54)</f>
        <v>-0.48335037811805</v>
      </c>
      <c r="D54" s="3">
        <f>('屈折率'!C$33-1)+$C54*('屈折率'!C54-1)</f>
        <v>0.16299229997521908</v>
      </c>
      <c r="E54" s="3">
        <f>('屈折率'!D$33-1)+$C54*('屈折率'!D54-1)</f>
        <v>0.16300046948849162</v>
      </c>
      <c r="F54" s="3">
        <f>('屈折率'!E$33-1)+$C54*('屈折率'!E54-1)</f>
        <v>0.16300469540868584</v>
      </c>
      <c r="G54" s="3">
        <f>('屈折率'!F$33-1)+$C54*('屈折率'!F54-1)</f>
        <v>0.1630061782778804</v>
      </c>
      <c r="H54" s="3">
        <f>('屈折率'!G$33-1)+$C54*('屈折率'!G54-1)</f>
        <v>0.16300578016105655</v>
      </c>
      <c r="I54" s="3">
        <f>('屈折率'!H$33-1)+$C54*('屈折率'!H54-1)</f>
        <v>0.16300412377961898</v>
      </c>
      <c r="J54" s="3">
        <f>('屈折率'!I$33-1)+$C54*('屈折率'!I54-1)</f>
        <v>0.16300166097960245</v>
      </c>
      <c r="K54" s="3">
        <f>('屈折率'!J$33-1)+$C54*('屈折率'!J54-1)</f>
        <v>0.16299872057062792</v>
      </c>
      <c r="L54" s="3">
        <f>('屈折率'!K$33-1)+$C54*('屈折率'!K54-1)</f>
        <v>0.1629955421071832</v>
      </c>
      <c r="M54" s="3">
        <f>('屈折率'!L$33-1)+$C54*('屈折率'!L54-1)</f>
        <v>0.16299229997521908</v>
      </c>
      <c r="N54" s="21">
        <f t="shared" si="0"/>
        <v>0.16300017707235853</v>
      </c>
      <c r="O54" s="16">
        <f t="shared" si="1"/>
        <v>1.3878302661307629E-05</v>
      </c>
    </row>
    <row r="55" spans="1:15" ht="13.5">
      <c r="A55" s="2">
        <v>53</v>
      </c>
      <c r="B55" s="2" t="s">
        <v>58</v>
      </c>
      <c r="C55" s="3">
        <f>('屈折率'!L$33-'屈折率'!C$33)/('屈折率'!C55-'屈折率'!L55)</f>
        <v>-0.42488407694289626</v>
      </c>
      <c r="D55" s="3">
        <f>('屈折率'!C$33-1)+$C55*('屈折率'!C55-1)</f>
        <v>0.19105777332104595</v>
      </c>
      <c r="E55" s="3">
        <f>('屈折率'!D$33-1)+$C55*('屈折率'!D55-1)</f>
        <v>0.19107501732975468</v>
      </c>
      <c r="F55" s="3">
        <f>('屈折率'!E$33-1)+$C55*('屈折率'!E55-1)</f>
        <v>0.19108476225885657</v>
      </c>
      <c r="G55" s="3">
        <f>('屈折率'!F$33-1)+$C55*('屈折率'!F55-1)</f>
        <v>0.1910890173136462</v>
      </c>
      <c r="H55" s="3">
        <f>('屈折率'!G$33-1)+$C55*('屈折率'!G55-1)</f>
        <v>0.1910892235371539</v>
      </c>
      <c r="I55" s="3">
        <f>('屈折率'!H$33-1)+$C55*('屈折率'!H55-1)</f>
        <v>0.19108642542665094</v>
      </c>
      <c r="J55" s="3">
        <f>('屈折率'!I$33-1)+$C55*('屈折率'!I55-1)</f>
        <v>0.1910813869607112</v>
      </c>
      <c r="K55" s="3">
        <f>('屈折率'!J$33-1)+$C55*('屈折率'!J55-1)</f>
        <v>0.19107467128154654</v>
      </c>
      <c r="L55" s="3">
        <f>('屈折率'!K$33-1)+$C55*('屈折率'!K55-1)</f>
        <v>0.19106669619466987</v>
      </c>
      <c r="M55" s="3">
        <f>('屈折率'!L$33-1)+$C55*('屈折率'!L55-1)</f>
        <v>0.19105777332104595</v>
      </c>
      <c r="N55" s="21">
        <f t="shared" si="0"/>
        <v>0.19107627469450816</v>
      </c>
      <c r="O55" s="16">
        <f t="shared" si="1"/>
        <v>3.145021610795329E-05</v>
      </c>
    </row>
    <row r="56" spans="1:15" ht="13.5">
      <c r="A56" s="2">
        <v>54</v>
      </c>
      <c r="B56" s="2" t="s">
        <v>59</v>
      </c>
      <c r="C56" s="3">
        <f>('屈折率'!L$33-'屈折率'!C$33)/('屈折率'!C56-'屈折率'!L56)</f>
        <v>-0.49730193112831506</v>
      </c>
      <c r="D56" s="3">
        <f>('屈折率'!C$33-1)+$C56*('屈折率'!C56-1)</f>
        <v>0.15986008353517545</v>
      </c>
      <c r="E56" s="3">
        <f>('屈折率'!D$33-1)+$C56*('屈折率'!D56-1)</f>
        <v>0.15987172644917025</v>
      </c>
      <c r="F56" s="3">
        <f>('屈折率'!E$33-1)+$C56*('屈折率'!E56-1)</f>
        <v>0.1598783408379501</v>
      </c>
      <c r="G56" s="3">
        <f>('屈折率'!F$33-1)+$C56*('屈折率'!F56-1)</f>
        <v>0.15988124447945595</v>
      </c>
      <c r="H56" s="3">
        <f>('屈折率'!G$33-1)+$C56*('屈折率'!G56-1)</f>
        <v>0.15988139691935793</v>
      </c>
      <c r="I56" s="3">
        <f>('屈折率'!H$33-1)+$C56*('屈折率'!H56-1)</f>
        <v>0.15987950269583717</v>
      </c>
      <c r="J56" s="3">
        <f>('屈折率'!I$33-1)+$C56*('屈折率'!I56-1)</f>
        <v>0.1598760828532237</v>
      </c>
      <c r="K56" s="3">
        <f>('屈折率'!J$33-1)+$C56*('屈折率'!J56-1)</f>
        <v>0.15987152510397962</v>
      </c>
      <c r="L56" s="3">
        <f>('屈折率'!K$33-1)+$C56*('屈折率'!K56-1)</f>
        <v>0.1598661194173892</v>
      </c>
      <c r="M56" s="3">
        <f>('屈折率'!L$33-1)+$C56*('屈折率'!L56-1)</f>
        <v>0.15986008353517545</v>
      </c>
      <c r="N56" s="21">
        <f t="shared" si="0"/>
        <v>0.1598726105826715</v>
      </c>
      <c r="O56" s="16">
        <f t="shared" si="1"/>
        <v>2.1313384182486406E-05</v>
      </c>
    </row>
    <row r="57" spans="1:15" ht="13.5">
      <c r="A57" s="2">
        <v>55</v>
      </c>
      <c r="B57" s="2" t="s">
        <v>60</v>
      </c>
      <c r="C57" s="3">
        <f>('屈折率'!L$33-'屈折率'!C$33)/('屈折率'!C57-'屈折率'!L57)</f>
        <v>-0.4673491309734911</v>
      </c>
      <c r="D57" s="3">
        <f>('屈折率'!C$33-1)+$C57*('屈折率'!C57-1)</f>
        <v>0.17287599454414432</v>
      </c>
      <c r="E57" s="3">
        <f>('屈折率'!D$33-1)+$C57*('屈折率'!D57-1)</f>
        <v>0.17288713586904797</v>
      </c>
      <c r="F57" s="3">
        <f>('屈折率'!E$33-1)+$C57*('屈折率'!E57-1)</f>
        <v>0.17289318178457463</v>
      </c>
      <c r="G57" s="3">
        <f>('屈折率'!F$33-1)+$C57*('屈折率'!F57-1)</f>
        <v>0.17289558821837836</v>
      </c>
      <c r="H57" s="3">
        <f>('屈折率'!G$33-1)+$C57*('屈折率'!G57-1)</f>
        <v>0.172895401372875</v>
      </c>
      <c r="I57" s="3">
        <f>('屈折率'!H$33-1)+$C57*('屈折率'!H57-1)</f>
        <v>0.17289337893519785</v>
      </c>
      <c r="J57" s="3">
        <f>('屈折率'!I$33-1)+$C57*('屈折率'!I57-1)</f>
        <v>0.17289007316963606</v>
      </c>
      <c r="K57" s="3">
        <f>('屈折率'!J$33-1)+$C57*('屈折率'!J57-1)</f>
        <v>0.17288588863030857</v>
      </c>
      <c r="L57" s="3">
        <f>('屈折率'!K$33-1)+$C57*('屈折率'!K57-1)</f>
        <v>0.1728811227262042</v>
      </c>
      <c r="M57" s="3">
        <f>('屈折率'!L$33-1)+$C57*('屈折率'!L57-1)</f>
        <v>0.17287599454414432</v>
      </c>
      <c r="N57" s="21">
        <f t="shared" si="0"/>
        <v>0.17288737597945114</v>
      </c>
      <c r="O57" s="16">
        <f t="shared" si="1"/>
        <v>1.9593674234041902E-05</v>
      </c>
    </row>
    <row r="58" spans="1:15" ht="13.5">
      <c r="A58" s="2">
        <v>56</v>
      </c>
      <c r="B58" s="2" t="s">
        <v>61</v>
      </c>
      <c r="C58" s="3">
        <f>('屈折率'!L$33-'屈折率'!C$33)/('屈折率'!C58-'屈折率'!L58)</f>
        <v>-0.485572088121949</v>
      </c>
      <c r="D58" s="3">
        <f>('屈折率'!C$33-1)+$C58*('屈折率'!C58-1)</f>
        <v>0.1586473524723651</v>
      </c>
      <c r="E58" s="3">
        <f>('屈折率'!D$33-1)+$C58*('屈折率'!D58-1)</f>
        <v>0.1586533387337265</v>
      </c>
      <c r="F58" s="3">
        <f>('屈折率'!E$33-1)+$C58*('屈折率'!E58-1)</f>
        <v>0.15865616465046584</v>
      </c>
      <c r="G58" s="3">
        <f>('屈折率'!F$33-1)+$C58*('屈折率'!F58-1)</f>
        <v>0.15865688885025003</v>
      </c>
      <c r="H58" s="3">
        <f>('屈折率'!G$33-1)+$C58*('屈折率'!G58-1)</f>
        <v>0.1586562662078424</v>
      </c>
      <c r="I58" s="3">
        <f>('屈折率'!H$33-1)+$C58*('屈折率'!H58-1)</f>
        <v>0.15865483728712215</v>
      </c>
      <c r="J58" s="3">
        <f>('屈折率'!I$33-1)+$C58*('屈折率'!I58-1)</f>
        <v>0.1586529901221851</v>
      </c>
      <c r="K58" s="3">
        <f>('屈折率'!J$33-1)+$C58*('屈折率'!J58-1)</f>
        <v>0.15865100335896548</v>
      </c>
      <c r="L58" s="3">
        <f>('屈折率'!K$33-1)+$C58*('屈折率'!K58-1)</f>
        <v>0.15864907668248557</v>
      </c>
      <c r="M58" s="3">
        <f>('屈折率'!L$33-1)+$C58*('屈折率'!L58-1)</f>
        <v>0.1586473524723651</v>
      </c>
      <c r="N58" s="21">
        <f t="shared" si="0"/>
        <v>0.1586525270837773</v>
      </c>
      <c r="O58" s="16">
        <f t="shared" si="1"/>
        <v>9.536377884922231E-06</v>
      </c>
    </row>
    <row r="59" spans="1:15" ht="13.5">
      <c r="A59" s="2">
        <v>57</v>
      </c>
      <c r="B59" s="2" t="s">
        <v>62</v>
      </c>
      <c r="C59" s="3">
        <f>('屈折率'!L$33-'屈折率'!C$33)/('屈折率'!C59-'屈折率'!L59)</f>
        <v>-0.4568775703625186</v>
      </c>
      <c r="D59" s="3">
        <f>('屈折率'!C$33-1)+$C59*('屈折率'!C59-1)</f>
        <v>0.16385356499953918</v>
      </c>
      <c r="E59" s="3">
        <f>('屈折率'!D$33-1)+$C59*('屈折率'!D59-1)</f>
        <v>0.1638612387272348</v>
      </c>
      <c r="F59" s="3">
        <f>('屈折率'!E$33-1)+$C59*('屈折率'!E59-1)</f>
        <v>0.16386521376838714</v>
      </c>
      <c r="G59" s="3">
        <f>('屈折率'!F$33-1)+$C59*('屈折率'!F59-1)</f>
        <v>0.16386660946899917</v>
      </c>
      <c r="H59" s="3">
        <f>('屈折率'!G$33-1)+$C59*('屈折率'!G59-1)</f>
        <v>0.16386623364743108</v>
      </c>
      <c r="I59" s="3">
        <f>('屈折率'!H$33-1)+$C59*('屈折率'!H59-1)</f>
        <v>0.16386467244014963</v>
      </c>
      <c r="J59" s="3">
        <f>('屈折率'!I$33-1)+$C59*('屈折率'!I59-1)</f>
        <v>0.16386235283989242</v>
      </c>
      <c r="K59" s="3">
        <f>('屈折率'!J$33-1)+$C59*('屈折率'!J59-1)</f>
        <v>0.1638595866884136</v>
      </c>
      <c r="L59" s="3">
        <f>('屈折率'!K$33-1)+$C59*('屈折率'!K59-1)</f>
        <v>0.16385660192749218</v>
      </c>
      <c r="M59" s="3">
        <f>('屈折率'!L$33-1)+$C59*('屈折率'!L59-1)</f>
        <v>0.16385356499953918</v>
      </c>
      <c r="N59" s="21">
        <f t="shared" si="0"/>
        <v>0.16386096395070782</v>
      </c>
      <c r="O59" s="16">
        <f t="shared" si="1"/>
        <v>1.3044469459988495E-05</v>
      </c>
    </row>
    <row r="60" spans="1:15" ht="13.5">
      <c r="A60" s="2">
        <v>58</v>
      </c>
      <c r="B60" s="2" t="s">
        <v>63</v>
      </c>
      <c r="C60" s="3">
        <f>('屈折率'!L$33-'屈折率'!C$33)/('屈折率'!C60-'屈折率'!L60)</f>
        <v>-0.5255275755213814</v>
      </c>
      <c r="D60" s="3">
        <f>('屈折率'!C$33-1)+$C60*('屈折率'!C60-1)</f>
        <v>0.15486396249718537</v>
      </c>
      <c r="E60" s="3">
        <f>('屈折率'!D$33-1)+$C60*('屈折率'!D60-1)</f>
        <v>0.15487637978311547</v>
      </c>
      <c r="F60" s="3">
        <f>('屈折率'!E$33-1)+$C60*('屈折率'!E60-1)</f>
        <v>0.15488330874098855</v>
      </c>
      <c r="G60" s="3">
        <f>('屈折率'!F$33-1)+$C60*('屈折率'!F60-1)</f>
        <v>0.15488625532227734</v>
      </c>
      <c r="H60" s="3">
        <f>('屈折率'!G$33-1)+$C60*('屈折率'!G60-1)</f>
        <v>0.15488629732446735</v>
      </c>
      <c r="I60" s="3">
        <f>('屈折率'!H$33-1)+$C60*('屈折率'!H60-1)</f>
        <v>0.15488421389698437</v>
      </c>
      <c r="J60" s="3">
        <f>('屈折率'!I$33-1)+$C60*('屈折率'!I60-1)</f>
        <v>0.1548805731194869</v>
      </c>
      <c r="K60" s="3">
        <f>('屈折率'!J$33-1)+$C60*('屈折率'!J60-1)</f>
        <v>0.15487579214474184</v>
      </c>
      <c r="L60" s="3">
        <f>('屈折率'!K$33-1)+$C60*('屈折率'!K60-1)</f>
        <v>0.15487017907662737</v>
      </c>
      <c r="M60" s="3">
        <f>('屈折率'!L$33-1)+$C60*('屈折率'!L60-1)</f>
        <v>0.15486396249718537</v>
      </c>
      <c r="N60" s="21">
        <f t="shared" si="0"/>
        <v>0.154877092440306</v>
      </c>
      <c r="O60" s="16">
        <f t="shared" si="1"/>
        <v>2.2334827281977887E-05</v>
      </c>
    </row>
    <row r="61" spans="1:15" ht="13.5">
      <c r="A61" s="2">
        <v>59</v>
      </c>
      <c r="B61" s="2" t="s">
        <v>64</v>
      </c>
      <c r="C61" s="3">
        <f>('屈折率'!L$33-'屈折率'!C$33)/('屈折率'!C61-'屈折率'!L61)</f>
        <v>-0.45560518713180864</v>
      </c>
      <c r="D61" s="3">
        <f>('屈折率'!C$33-1)+$C61*('屈折率'!C61-1)</f>
        <v>0.1881110659639459</v>
      </c>
      <c r="E61" s="3">
        <f>('屈折率'!D$33-1)+$C61*('屈折率'!D61-1)</f>
        <v>0.18813274381696599</v>
      </c>
      <c r="F61" s="3">
        <f>('屈折率'!E$33-1)+$C61*('屈折率'!E61-1)</f>
        <v>0.1881450961825708</v>
      </c>
      <c r="G61" s="3">
        <f>('屈折率'!F$33-1)+$C61*('屈折率'!F61-1)</f>
        <v>0.18815059289340108</v>
      </c>
      <c r="H61" s="3">
        <f>('屈折率'!G$33-1)+$C61*('屈折率'!G61-1)</f>
        <v>0.18815099745716662</v>
      </c>
      <c r="I61" s="3">
        <f>('屈折率'!H$33-1)+$C61*('屈折率'!H61-1)</f>
        <v>0.18814758405596277</v>
      </c>
      <c r="J61" s="3">
        <f>('屈折率'!I$33-1)+$C61*('屈折率'!I61-1)</f>
        <v>0.18814128280463982</v>
      </c>
      <c r="K61" s="3">
        <f>('屈折率'!J$33-1)+$C61*('屈折率'!J61-1)</f>
        <v>0.1881327786731808</v>
      </c>
      <c r="L61" s="3">
        <f>('屈折率'!K$33-1)+$C61*('屈折率'!K61-1)</f>
        <v>0.1881225798996613</v>
      </c>
      <c r="M61" s="3">
        <f>('屈折率'!L$33-1)+$C61*('屈折率'!L61-1)</f>
        <v>0.1881110659639459</v>
      </c>
      <c r="N61" s="21">
        <f t="shared" si="0"/>
        <v>0.1881345787711441</v>
      </c>
      <c r="O61" s="16">
        <f t="shared" si="1"/>
        <v>3.993149322073508E-05</v>
      </c>
    </row>
    <row r="62" spans="1:15" ht="13.5">
      <c r="A62" s="2">
        <v>60</v>
      </c>
      <c r="B62" s="2" t="s">
        <v>65</v>
      </c>
      <c r="C62" s="3">
        <f>('屈折率'!L$33-'屈折率'!C$33)/('屈折率'!C62-'屈折率'!L62)</f>
        <v>-0.44615904443391813</v>
      </c>
      <c r="D62" s="3">
        <f>('屈折率'!C$33-1)+$C62*('屈折率'!C62-1)</f>
        <v>0.18755510841289702</v>
      </c>
      <c r="E62" s="3">
        <f>('屈折率'!D$33-1)+$C62*('屈折率'!D62-1)</f>
        <v>0.18757632072284725</v>
      </c>
      <c r="F62" s="3">
        <f>('屈折率'!E$33-1)+$C62*('屈折率'!E62-1)</f>
        <v>0.18758876326658597</v>
      </c>
      <c r="G62" s="3">
        <f>('屈折率'!F$33-1)+$C62*('屈折率'!F62-1)</f>
        <v>0.18759458156872366</v>
      </c>
      <c r="H62" s="3">
        <f>('屈折率'!G$33-1)+$C62*('屈折率'!G62-1)</f>
        <v>0.1875953450816057</v>
      </c>
      <c r="I62" s="3">
        <f>('屈折率'!H$33-1)+$C62*('屈折率'!H62-1)</f>
        <v>0.18759221318655894</v>
      </c>
      <c r="J62" s="3">
        <f>('屈折率'!I$33-1)+$C62*('屈折率'!I62-1)</f>
        <v>0.1875860498386322</v>
      </c>
      <c r="K62" s="3">
        <f>('屈折率'!J$33-1)+$C62*('屈折率'!J62-1)</f>
        <v>0.18757750382769384</v>
      </c>
      <c r="L62" s="3">
        <f>('屈折率'!K$33-1)+$C62*('屈折率'!K62-1)</f>
        <v>0.18756706567227077</v>
      </c>
      <c r="M62" s="3">
        <f>('屈折率'!L$33-1)+$C62*('屈折率'!L62-1)</f>
        <v>0.18755510841289702</v>
      </c>
      <c r="N62" s="21">
        <f t="shared" si="0"/>
        <v>0.18757880599907123</v>
      </c>
      <c r="O62" s="16">
        <f t="shared" si="1"/>
        <v>4.023666870867082E-05</v>
      </c>
    </row>
    <row r="63" spans="1:15" ht="13.5">
      <c r="A63" s="2">
        <v>61</v>
      </c>
      <c r="B63" s="2" t="s">
        <v>66</v>
      </c>
      <c r="C63" s="3">
        <f>('屈折率'!L$33-'屈折率'!C$33)/('屈折率'!C63-'屈折率'!L63)</f>
        <v>-0.42713785825724504</v>
      </c>
      <c r="D63" s="3">
        <f>('屈折率'!C$33-1)+$C63*('屈折率'!C63-1)</f>
        <v>0.1834617671582905</v>
      </c>
      <c r="E63" s="3">
        <f>('屈折率'!D$33-1)+$C63*('屈折率'!D63-1)</f>
        <v>0.18347478791736183</v>
      </c>
      <c r="F63" s="3">
        <f>('屈折率'!E$33-1)+$C63*('屈折率'!E63-1)</f>
        <v>0.18348200093249145</v>
      </c>
      <c r="G63" s="3">
        <f>('屈折率'!F$33-1)+$C63*('屈折率'!F63-1)</f>
        <v>0.18348501121622934</v>
      </c>
      <c r="H63" s="3">
        <f>('屈折率'!G$33-1)+$C63*('屈折率'!G63-1)</f>
        <v>0.18348497429087518</v>
      </c>
      <c r="I63" s="3">
        <f>('屈折率'!H$33-1)+$C63*('屈折率'!H63-1)</f>
        <v>0.18348272929702036</v>
      </c>
      <c r="J63" s="3">
        <f>('屈折率'!I$33-1)+$C63*('屈折率'!I63-1)</f>
        <v>0.18347889007704316</v>
      </c>
      <c r="K63" s="3">
        <f>('屈折率'!J$33-1)+$C63*('屈折率'!J63-1)</f>
        <v>0.18347390835827415</v>
      </c>
      <c r="L63" s="3">
        <f>('屈折率'!K$33-1)+$C63*('屈折率'!K63-1)</f>
        <v>0.1834681181288908</v>
      </c>
      <c r="M63" s="3">
        <f>('屈折率'!L$33-1)+$C63*('屈折率'!L63-1)</f>
        <v>0.1834617671582905</v>
      </c>
      <c r="N63" s="21">
        <f t="shared" si="0"/>
        <v>0.18347539545347674</v>
      </c>
      <c r="O63" s="16">
        <f t="shared" si="1"/>
        <v>2.3244057938853757E-05</v>
      </c>
    </row>
    <row r="64" spans="1:15" ht="13.5">
      <c r="A64" s="2">
        <v>62</v>
      </c>
      <c r="B64" s="2" t="s">
        <v>67</v>
      </c>
      <c r="C64" s="3">
        <f>('屈折率'!L$33-'屈折率'!C$33)/('屈折率'!C64-'屈折率'!L64)</f>
        <v>-0.4327276892686798</v>
      </c>
      <c r="D64" s="3">
        <f>('屈折率'!C$33-1)+$C64*('屈折率'!C64-1)</f>
        <v>0.1763334903609185</v>
      </c>
      <c r="E64" s="3">
        <f>('屈折率'!D$33-1)+$C64*('屈折率'!D64-1)</f>
        <v>0.17634393623088063</v>
      </c>
      <c r="F64" s="3">
        <f>('屈折率'!E$33-1)+$C64*('屈折率'!E64-1)</f>
        <v>0.1763495649677907</v>
      </c>
      <c r="G64" s="3">
        <f>('屈折率'!F$33-1)+$C64*('屈折率'!F64-1)</f>
        <v>0.1763517684661119</v>
      </c>
      <c r="H64" s="3">
        <f>('屈折率'!G$33-1)+$C64*('屈折率'!G64-1)</f>
        <v>0.1763515455926885</v>
      </c>
      <c r="I64" s="3">
        <f>('屈折率'!H$33-1)+$C64*('屈折率'!H64-1)</f>
        <v>0.17634961874533</v>
      </c>
      <c r="J64" s="3">
        <f>('屈折率'!I$33-1)+$C64*('屈折率'!I64-1)</f>
        <v>0.17634651368369414</v>
      </c>
      <c r="K64" s="3">
        <f>('屈折率'!J$33-1)+$C64*('屈折率'!J64-1)</f>
        <v>0.1763426149278619</v>
      </c>
      <c r="L64" s="3">
        <f>('屈折率'!K$33-1)+$C64*('屈折率'!K64-1)</f>
        <v>0.17633820466334427</v>
      </c>
      <c r="M64" s="3">
        <f>('屈折率'!L$33-1)+$C64*('屈折率'!L64-1)</f>
        <v>0.1763334903609185</v>
      </c>
      <c r="N64" s="21">
        <f t="shared" si="0"/>
        <v>0.17634407479995393</v>
      </c>
      <c r="O64" s="16">
        <f t="shared" si="1"/>
        <v>1.8278105193392236E-05</v>
      </c>
    </row>
    <row r="65" spans="1:15" ht="13.5">
      <c r="A65" s="2">
        <v>63</v>
      </c>
      <c r="B65" s="2" t="s">
        <v>68</v>
      </c>
      <c r="C65" s="3">
        <f>('屈折率'!L$33-'屈折率'!C$33)/('屈折率'!C65-'屈折率'!L65)</f>
        <v>-0.3663715577414896</v>
      </c>
      <c r="D65" s="3">
        <f>('屈折率'!C$33-1)+$C65*('屈折率'!C65-1)</f>
        <v>0.22436671895832494</v>
      </c>
      <c r="E65" s="3">
        <f>('屈折率'!D$33-1)+$C65*('屈折率'!D65-1)</f>
        <v>0.22439999041226244</v>
      </c>
      <c r="F65" s="3">
        <f>('屈折率'!E$33-1)+$C65*('屈折率'!E65-1)</f>
        <v>0.2244190191852457</v>
      </c>
      <c r="G65" s="3">
        <f>('屈折率'!F$33-1)+$C65*('屈折率'!F65-1)</f>
        <v>0.224427571647769</v>
      </c>
      <c r="H65" s="3">
        <f>('屈折率'!G$33-1)+$C65*('屈折率'!G65-1)</f>
        <v>0.22442831852556666</v>
      </c>
      <c r="I65" s="3">
        <f>('屈折率'!H$33-1)+$C65*('屈折率'!H65-1)</f>
        <v>0.2244231793434336</v>
      </c>
      <c r="J65" s="3">
        <f>('屈折率'!I$33-1)+$C65*('屈折率'!I65-1)</f>
        <v>0.2244135499368785</v>
      </c>
      <c r="K65" s="3">
        <f>('屈折率'!J$33-1)+$C65*('屈折率'!J65-1)</f>
        <v>0.22440045564696692</v>
      </c>
      <c r="L65" s="3">
        <f>('屈折率'!K$33-1)+$C65*('屈折率'!K65-1)</f>
        <v>0.22438465625345871</v>
      </c>
      <c r="M65" s="3">
        <f>('屈折率'!L$33-1)+$C65*('屈折率'!L65-1)</f>
        <v>0.22436671895832494</v>
      </c>
      <c r="N65" s="21">
        <f t="shared" si="0"/>
        <v>0.22440301788682318</v>
      </c>
      <c r="O65" s="16">
        <f t="shared" si="1"/>
        <v>6.159956724172133E-05</v>
      </c>
    </row>
    <row r="66" spans="1:15" ht="13.5">
      <c r="A66" s="2">
        <v>64</v>
      </c>
      <c r="B66" s="2" t="s">
        <v>69</v>
      </c>
      <c r="C66" s="3">
        <f>('屈折率'!L$33-'屈折率'!C$33)/('屈折率'!C66-'屈折率'!L66)</f>
        <v>-0.4069302913231146</v>
      </c>
      <c r="D66" s="3">
        <f>('屈折率'!C$33-1)+$C66*('屈折率'!C66-1)</f>
        <v>0.20518421227347228</v>
      </c>
      <c r="E66" s="3">
        <f>('屈折率'!D$33-1)+$C66*('屈折率'!D66-1)</f>
        <v>0.2052118249924179</v>
      </c>
      <c r="F66" s="3">
        <f>('屈折率'!E$33-1)+$C66*('屈折率'!E66-1)</f>
        <v>0.2052276960059089</v>
      </c>
      <c r="G66" s="3">
        <f>('屈折率'!F$33-1)+$C66*('屈折率'!F66-1)</f>
        <v>0.2052348826763047</v>
      </c>
      <c r="H66" s="3">
        <f>('屈折率'!G$33-1)+$C66*('屈折率'!G66-1)</f>
        <v>0.20523556860475123</v>
      </c>
      <c r="I66" s="3">
        <f>('屈折率'!H$33-1)+$C66*('屈折率'!H66-1)</f>
        <v>0.20523133298819918</v>
      </c>
      <c r="J66" s="3">
        <f>('屈折率'!I$33-1)+$C66*('屈折率'!I66-1)</f>
        <v>0.2052233304344131</v>
      </c>
      <c r="K66" s="3">
        <f>('屈折率'!J$33-1)+$C66*('屈折率'!J66-1)</f>
        <v>0.20521241315716926</v>
      </c>
      <c r="L66" s="3">
        <f>('屈折率'!K$33-1)+$C66*('屈折率'!K66-1)</f>
        <v>0.20519921534817398</v>
      </c>
      <c r="M66" s="3">
        <f>('屈折率'!L$33-1)+$C66*('屈折率'!L66-1)</f>
        <v>0.20518421227347228</v>
      </c>
      <c r="N66" s="21">
        <f t="shared" si="0"/>
        <v>0.20521446887542827</v>
      </c>
      <c r="O66" s="16">
        <f t="shared" si="1"/>
        <v>5.135633127895112E-05</v>
      </c>
    </row>
    <row r="67" spans="1:15" ht="13.5">
      <c r="A67" s="2">
        <v>65</v>
      </c>
      <c r="B67" s="2" t="s">
        <v>120</v>
      </c>
      <c r="C67" s="3">
        <f>('屈折率'!L$33-'屈折率'!C$33)/('屈折率'!C67-'屈折率'!L67)</f>
        <v>-0.2862102409231332</v>
      </c>
      <c r="D67" s="3">
        <f>('屈折率'!C$33-1)+$C67*('屈折率'!C67-1)</f>
        <v>0.28239793049787476</v>
      </c>
      <c r="E67" s="3">
        <f>('屈折率'!D$33-1)+$C67*('屈折率'!D67-1)</f>
        <v>0.28245460585932464</v>
      </c>
      <c r="F67" s="3">
        <f>('屈折率'!E$33-1)+$C67*('屈折率'!E67-1)</f>
        <v>0.28248620998631285</v>
      </c>
      <c r="G67" s="3">
        <f>('屈折率'!F$33-1)+$C67*('屈折率'!F67-1)</f>
        <v>0.28249977661432224</v>
      </c>
      <c r="H67" s="3">
        <f>('屈折率'!G$33-1)+$C67*('屈折率'!G67-1)</f>
        <v>0.2825002093975233</v>
      </c>
      <c r="I67" s="3">
        <f>('屈折率'!H$33-1)+$C67*('屈折率'!H67-1)</f>
        <v>0.2824909771059315</v>
      </c>
      <c r="J67" s="3">
        <f>('屈折率'!I$33-1)+$C67*('屈折率'!I67-1)</f>
        <v>0.2824745640276881</v>
      </c>
      <c r="K67" s="3">
        <f>('屈折率'!J$33-1)+$C67*('屈折率'!J67-1)</f>
        <v>0.28245276807660613</v>
      </c>
      <c r="L67" s="3">
        <f>('屈折率'!K$33-1)+$C67*('屈折率'!K67-1)</f>
        <v>0.2824269018477878</v>
      </c>
      <c r="M67" s="3">
        <f>('屈折率'!L$33-1)+$C67*('屈折率'!L67-1)</f>
        <v>0.28239793049787476</v>
      </c>
      <c r="N67" s="21">
        <f t="shared" si="0"/>
        <v>0.2824581873911246</v>
      </c>
      <c r="O67" s="16">
        <f t="shared" si="1"/>
        <v>0.00010227889964853354</v>
      </c>
    </row>
    <row r="68" spans="1:15" ht="13.5">
      <c r="A68" s="2">
        <v>66</v>
      </c>
      <c r="B68" s="2" t="s">
        <v>70</v>
      </c>
      <c r="C68" s="3">
        <f>('屈折率'!L$33-'屈折率'!C$33)/('屈折率'!C68-'屈折率'!L68)</f>
        <v>-0.4181635142900393</v>
      </c>
      <c r="D68" s="3">
        <f>('屈折率'!C$33-1)+$C68*('屈折率'!C68-1)</f>
        <v>0.2042440633080284</v>
      </c>
      <c r="E68" s="3">
        <f>('屈折率'!D$33-1)+$C68*('屈折率'!D68-1)</f>
        <v>0.20427021169226578</v>
      </c>
      <c r="F68" s="3">
        <f>('屈折率'!E$33-1)+$C68*('屈折率'!E68-1)</f>
        <v>0.2042851266053562</v>
      </c>
      <c r="G68" s="3">
        <f>('屈折率'!F$33-1)+$C68*('屈折率'!F68-1)</f>
        <v>0.2042917870021676</v>
      </c>
      <c r="H68" s="3">
        <f>('屈折率'!G$33-1)+$C68*('屈折率'!G68-1)</f>
        <v>0.20429231147770766</v>
      </c>
      <c r="I68" s="3">
        <f>('屈折率'!H$33-1)+$C68*('屈折率'!H68-1)</f>
        <v>0.2042882259478292</v>
      </c>
      <c r="J68" s="3">
        <f>('屈折率'!I$33-1)+$C68*('屈折率'!I68-1)</f>
        <v>0.20428064155417897</v>
      </c>
      <c r="K68" s="3">
        <f>('屈折率'!J$33-1)+$C68*('屈折率'!J68-1)</f>
        <v>0.20427037508148604</v>
      </c>
      <c r="L68" s="3">
        <f>('屈折率'!K$33-1)+$C68*('屈折率'!K68-1)</f>
        <v>0.20425803180182156</v>
      </c>
      <c r="M68" s="3">
        <f>('屈折率'!L$33-1)+$C68*('屈折率'!L68-1)</f>
        <v>0.2042440633080284</v>
      </c>
      <c r="N68" s="21">
        <f aca="true" t="shared" si="2" ref="N68:N121">AVERAGE(D68:M68)</f>
        <v>0.20427248377788695</v>
      </c>
      <c r="O68" s="16">
        <f aca="true" t="shared" si="3" ref="O68:O121">MAX(D68:M68)-MIN(D68:M68)</f>
        <v>4.824816967924361E-05</v>
      </c>
    </row>
    <row r="69" spans="1:15" ht="13.5">
      <c r="A69" s="2">
        <v>67</v>
      </c>
      <c r="B69" s="2" t="s">
        <v>71</v>
      </c>
      <c r="C69" s="3">
        <f>('屈折率'!L$33-'屈折率'!C$33)/('屈折率'!C69-'屈折率'!L69)</f>
        <v>-0.3692335567748027</v>
      </c>
      <c r="D69" s="3">
        <f>('屈折率'!C$33-1)+$C69*('屈折率'!C69-1)</f>
        <v>0.23109172761071323</v>
      </c>
      <c r="E69" s="3">
        <f>('屈折率'!D$33-1)+$C69*('屈折率'!D69-1)</f>
        <v>0.23112949381349968</v>
      </c>
      <c r="F69" s="3">
        <f>('屈折率'!E$33-1)+$C69*('屈折率'!E69-1)</f>
        <v>0.2311508267203895</v>
      </c>
      <c r="G69" s="3">
        <f>('屈折率'!F$33-1)+$C69*('屈折率'!F69-1)</f>
        <v>0.2311602089899093</v>
      </c>
      <c r="H69" s="3">
        <f>('屈折率'!G$33-1)+$C69*('屈折率'!G69-1)</f>
        <v>0.23116078798142514</v>
      </c>
      <c r="I69" s="3">
        <f>('屈折率'!H$33-1)+$C69*('屈折率'!H69-1)</f>
        <v>0.23115480537510585</v>
      </c>
      <c r="J69" s="3">
        <f>('屈折率'!I$33-1)+$C69*('屈折率'!I69-1)</f>
        <v>0.2311438775058277</v>
      </c>
      <c r="K69" s="3">
        <f>('屈折率'!J$33-1)+$C69*('屈折率'!J69-1)</f>
        <v>0.23112918211235556</v>
      </c>
      <c r="L69" s="3">
        <f>('屈折率'!K$33-1)+$C69*('屈折率'!K69-1)</f>
        <v>0.2311115850396241</v>
      </c>
      <c r="M69" s="3">
        <f>('屈折率'!L$33-1)+$C69*('屈折率'!L69-1)</f>
        <v>0.23109172761071323</v>
      </c>
      <c r="N69" s="21">
        <f t="shared" si="2"/>
        <v>0.23113242227595632</v>
      </c>
      <c r="O69" s="16">
        <f t="shared" si="3"/>
        <v>6.906037071191529E-05</v>
      </c>
    </row>
    <row r="70" spans="1:15" ht="13.5">
      <c r="A70" s="2">
        <v>68</v>
      </c>
      <c r="B70" s="2" t="s">
        <v>72</v>
      </c>
      <c r="C70" s="3">
        <f>('屈折率'!L$33-'屈折率'!C$33)/('屈折率'!C70-'屈折率'!L70)</f>
        <v>-0.3846611291013678</v>
      </c>
      <c r="D70" s="3">
        <f>('屈折率'!C$33-1)+$C70*('屈折率'!C70-1)</f>
        <v>0.2057791440685141</v>
      </c>
      <c r="E70" s="3">
        <f>('屈折率'!D$33-1)+$C70*('屈折率'!D70-1)</f>
        <v>0.205800815124681</v>
      </c>
      <c r="F70" s="3">
        <f>('屈折率'!E$33-1)+$C70*('屈折率'!E70-1)</f>
        <v>0.20581270300842142</v>
      </c>
      <c r="G70" s="3">
        <f>('屈折率'!F$33-1)+$C70*('屈折率'!F70-1)</f>
        <v>0.20581760761798912</v>
      </c>
      <c r="H70" s="3">
        <f>('屈折率'!G$33-1)+$C70*('屈折率'!G70-1)</f>
        <v>0.20581749715080472</v>
      </c>
      <c r="I70" s="3">
        <f>('屈折率'!H$33-1)+$C70*('屈折率'!H70-1)</f>
        <v>0.20581377183416155</v>
      </c>
      <c r="J70" s="3">
        <f>('屈折率'!I$33-1)+$C70*('屈折率'!I70-1)</f>
        <v>0.2058074378836775</v>
      </c>
      <c r="K70" s="3">
        <f>('屈折率'!J$33-1)+$C70*('屈折率'!J70-1)</f>
        <v>0.20579922439113496</v>
      </c>
      <c r="L70" s="3">
        <f>('屈折率'!K$33-1)+$C70*('屈折率'!K70-1)</f>
        <v>0.20578966316483766</v>
      </c>
      <c r="M70" s="3">
        <f>('屈折率'!L$33-1)+$C70*('屈折率'!L70-1)</f>
        <v>0.2057791440685141</v>
      </c>
      <c r="N70" s="21">
        <f t="shared" si="2"/>
        <v>0.20580170083127358</v>
      </c>
      <c r="O70" s="16">
        <f t="shared" si="3"/>
        <v>3.846354947500963E-05</v>
      </c>
    </row>
    <row r="71" spans="1:15" ht="13.5">
      <c r="A71" s="2">
        <v>69</v>
      </c>
      <c r="B71" s="2" t="s">
        <v>73</v>
      </c>
      <c r="C71" s="3">
        <f>('屈折率'!L$33-'屈折率'!C$33)/('屈折率'!C71-'屈折率'!L71)</f>
        <v>-0.32011284561015957</v>
      </c>
      <c r="D71" s="3">
        <f>('屈折率'!C$33-1)+$C71*('屈折率'!C71-1)</f>
        <v>0.2530032957656232</v>
      </c>
      <c r="E71" s="3">
        <f>('屈折率'!D$33-1)+$C71*('屈折率'!D71-1)</f>
        <v>0.25304815830535765</v>
      </c>
      <c r="F71" s="3">
        <f>('屈折率'!E$33-1)+$C71*('屈折率'!E71-1)</f>
        <v>0.253073269068123</v>
      </c>
      <c r="G71" s="3">
        <f>('屈折率'!F$33-1)+$C71*('屈折率'!F71-1)</f>
        <v>0.2530841330749587</v>
      </c>
      <c r="H71" s="3">
        <f>('屈折率'!G$33-1)+$C71*('屈折率'!G71-1)</f>
        <v>0.2530845888946376</v>
      </c>
      <c r="I71" s="3">
        <f>('屈折率'!H$33-1)+$C71*('屈折率'!H71-1)</f>
        <v>0.25307735336746484</v>
      </c>
      <c r="J71" s="3">
        <f>('屈折率'!I$33-1)+$C71*('屈折率'!I71-1)</f>
        <v>0.25306437400204695</v>
      </c>
      <c r="K71" s="3">
        <f>('屈折率'!J$33-1)+$C71*('屈折率'!J71-1)</f>
        <v>0.2530470619730564</v>
      </c>
      <c r="L71" s="3">
        <f>('屈折率'!K$33-1)+$C71*('屈折率'!K71-1)</f>
        <v>0.25302644915451267</v>
      </c>
      <c r="M71" s="3">
        <f>('屈折率'!L$33-1)+$C71*('屈折率'!L71-1)</f>
        <v>0.2530032957656232</v>
      </c>
      <c r="N71" s="21">
        <f t="shared" si="2"/>
        <v>0.2530511979371404</v>
      </c>
      <c r="O71" s="16">
        <f t="shared" si="3"/>
        <v>8.129312901439256E-05</v>
      </c>
    </row>
    <row r="72" spans="1:15" ht="13.5">
      <c r="A72" s="2">
        <v>70</v>
      </c>
      <c r="B72" s="2" t="s">
        <v>74</v>
      </c>
      <c r="C72" s="3">
        <f>('屈折率'!L$33-'屈折率'!C$33)/('屈折率'!C72-'屈折率'!L72)</f>
        <v>-0.3547165851598567</v>
      </c>
      <c r="D72" s="3">
        <f>('屈折率'!C$33-1)+$C72*('屈折率'!C72-1)</f>
        <v>0.2415385697392602</v>
      </c>
      <c r="E72" s="3">
        <f>('屈折率'!D$33-1)+$C72*('屈折率'!D72-1)</f>
        <v>0.24157976458699632</v>
      </c>
      <c r="F72" s="3">
        <f>('屈折率'!E$33-1)+$C72*('屈折率'!E72-1)</f>
        <v>0.2416029875526458</v>
      </c>
      <c r="G72" s="3">
        <f>('屈折率'!F$33-1)+$C72*('屈折率'!F72-1)</f>
        <v>0.24161316139852534</v>
      </c>
      <c r="H72" s="3">
        <f>('屈折率'!G$33-1)+$C72*('屈折率'!G72-1)</f>
        <v>0.2416137401563881</v>
      </c>
      <c r="I72" s="3">
        <f>('屈折率'!H$33-1)+$C72*('屈折率'!H72-1)</f>
        <v>0.2416071821057426</v>
      </c>
      <c r="J72" s="3">
        <f>('屈折率'!I$33-1)+$C72*('屈折率'!I72-1)</f>
        <v>0.24159525831049666</v>
      </c>
      <c r="K72" s="3">
        <f>('屈折率'!J$33-1)+$C72*('屈折率'!J72-1)</f>
        <v>0.24157925808888553</v>
      </c>
      <c r="L72" s="3">
        <f>('屈折率'!K$33-1)+$C72*('屈折率'!K72-1)</f>
        <v>0.24156012836725388</v>
      </c>
      <c r="M72" s="3">
        <f>('屈折率'!L$33-1)+$C72*('屈折率'!L72-1)</f>
        <v>0.2415385697392602</v>
      </c>
      <c r="N72" s="21">
        <f t="shared" si="2"/>
        <v>0.24158286200454543</v>
      </c>
      <c r="O72" s="16">
        <f t="shared" si="3"/>
        <v>7.517041712790107E-05</v>
      </c>
    </row>
    <row r="73" spans="1:15" ht="13.5">
      <c r="A73" s="2">
        <v>71</v>
      </c>
      <c r="B73" s="2" t="s">
        <v>75</v>
      </c>
      <c r="C73" s="3">
        <f>('屈折率'!L$33-'屈折率'!C$33)/('屈折率'!C73-'屈折率'!L73)</f>
        <v>-0.4237802753655111</v>
      </c>
      <c r="D73" s="3">
        <f>('屈折率'!C$33-1)+$C73*('屈折率'!C73-1)</f>
        <v>0.20158308330212887</v>
      </c>
      <c r="E73" s="3">
        <f>('屈折率'!D$33-1)+$C73*('屈折率'!D73-1)</f>
        <v>0.2016084229740594</v>
      </c>
      <c r="F73" s="3">
        <f>('屈折率'!E$33-1)+$C73*('屈折率'!E73-1)</f>
        <v>0.20162288711530707</v>
      </c>
      <c r="G73" s="3">
        <f>('屈折率'!F$33-1)+$C73*('屈折率'!F73-1)</f>
        <v>0.2016293540088649</v>
      </c>
      <c r="H73" s="3">
        <f>('屈折率'!G$33-1)+$C73*('屈折率'!G73-1)</f>
        <v>0.20162987217491468</v>
      </c>
      <c r="I73" s="3">
        <f>('屈折率'!H$33-1)+$C73*('屈折率'!H73-1)</f>
        <v>0.2016259180684722</v>
      </c>
      <c r="J73" s="3">
        <f>('屈折率'!I$33-1)+$C73*('屈折率'!I73-1)</f>
        <v>0.20161856750839618</v>
      </c>
      <c r="K73" s="3">
        <f>('屈折率'!J$33-1)+$C73*('屈折率'!J73-1)</f>
        <v>0.20160861180646017</v>
      </c>
      <c r="L73" s="3">
        <f>('屈折率'!K$33-1)+$C73*('屈折率'!K73-1)</f>
        <v>0.20159663771978137</v>
      </c>
      <c r="M73" s="3">
        <f>('屈折率'!L$33-1)+$C73*('屈折率'!L73-1)</f>
        <v>0.20158308330212887</v>
      </c>
      <c r="N73" s="21">
        <f t="shared" si="2"/>
        <v>0.20161064379805138</v>
      </c>
      <c r="O73" s="16">
        <f t="shared" si="3"/>
        <v>4.67888727858079E-05</v>
      </c>
    </row>
    <row r="74" spans="1:15" ht="13.5">
      <c r="A74" s="2">
        <v>72</v>
      </c>
      <c r="B74" s="2" t="s">
        <v>76</v>
      </c>
      <c r="C74" s="3">
        <f>('屈折率'!L$33-'屈折率'!C$33)/('屈折率'!C74-'屈折率'!L74)</f>
        <v>-0.40429519507676315</v>
      </c>
      <c r="D74" s="3">
        <f>('屈折率'!C$33-1)+$C74*('屈折率'!C74-1)</f>
        <v>0.19650089977438867</v>
      </c>
      <c r="E74" s="3">
        <f>('屈折率'!D$33-1)+$C74*('屈折率'!D74-1)</f>
        <v>0.19651882985396912</v>
      </c>
      <c r="F74" s="3">
        <f>('屈折率'!E$33-1)+$C74*('屈折率'!E74-1)</f>
        <v>0.1965287320982102</v>
      </c>
      <c r="G74" s="3">
        <f>('屈折率'!F$33-1)+$C74*('屈折率'!F74-1)</f>
        <v>0.19653285723717662</v>
      </c>
      <c r="H74" s="3">
        <f>('屈折率'!G$33-1)+$C74*('屈折率'!G74-1)</f>
        <v>0.19653280717255234</v>
      </c>
      <c r="I74" s="3">
        <f>('屈折率'!H$33-1)+$C74*('屈折率'!H74-1)</f>
        <v>0.1965297337882302</v>
      </c>
      <c r="J74" s="3">
        <f>('屈折率'!I$33-1)+$C74*('屈折率'!I74-1)</f>
        <v>0.1965244725652059</v>
      </c>
      <c r="K74" s="3">
        <f>('屈折率'!J$33-1)+$C74*('屈折率'!J74-1)</f>
        <v>0.1965176338287994</v>
      </c>
      <c r="L74" s="3">
        <f>('屈折率'!K$33-1)+$C74*('屈折率'!K74-1)</f>
        <v>0.19650966596314023</v>
      </c>
      <c r="M74" s="3">
        <f>('屈折率'!L$33-1)+$C74*('屈折率'!L74-1)</f>
        <v>0.19650089977438867</v>
      </c>
      <c r="N74" s="21">
        <f t="shared" si="2"/>
        <v>0.19651965320560613</v>
      </c>
      <c r="O74" s="16">
        <f t="shared" si="3"/>
        <v>3.195746278794598E-05</v>
      </c>
    </row>
    <row r="75" spans="1:15" ht="13.5">
      <c r="A75" s="2">
        <v>73</v>
      </c>
      <c r="B75" s="2" t="s">
        <v>77</v>
      </c>
      <c r="C75" s="3">
        <f>('屈折率'!L$33-'屈折率'!C$33)/('屈折率'!C75-'屈折率'!L75)</f>
        <v>-0.3890860025686507</v>
      </c>
      <c r="D75" s="3">
        <f>('屈折率'!C$33-1)+$C75*('屈折率'!C75-1)</f>
        <v>0.21680864541229128</v>
      </c>
      <c r="E75" s="3">
        <f>('屈折率'!D$33-1)+$C75*('屈折率'!D75-1)</f>
        <v>0.21683914992476788</v>
      </c>
      <c r="F75" s="3">
        <f>('屈折率'!E$33-1)+$C75*('屈折率'!E75-1)</f>
        <v>0.21685642207675127</v>
      </c>
      <c r="G75" s="3">
        <f>('屈折率'!F$33-1)+$C75*('屈折率'!F75-1)</f>
        <v>0.2168640418295527</v>
      </c>
      <c r="H75" s="3">
        <f>('屈折率'!G$33-1)+$C75*('屈折率'!G75-1)</f>
        <v>0.21686453504192899</v>
      </c>
      <c r="I75" s="3">
        <f>('屈折率'!H$33-1)+$C75*('屈折率'!H75-1)</f>
        <v>0.21685970828542556</v>
      </c>
      <c r="J75" s="3">
        <f>('屈折率'!I$33-1)+$C75*('屈折率'!I75-1)</f>
        <v>0.21685086889993938</v>
      </c>
      <c r="K75" s="3">
        <f>('屈折率'!J$33-1)+$C75*('屈折率'!J75-1)</f>
        <v>0.21683897250492656</v>
      </c>
      <c r="L75" s="3">
        <f>('屈折率'!K$33-1)+$C75*('屈折率'!K75-1)</f>
        <v>0.21682472362524985</v>
      </c>
      <c r="M75" s="3">
        <f>('屈折率'!L$33-1)+$C75*('屈折率'!L75-1)</f>
        <v>0.21680864541229128</v>
      </c>
      <c r="N75" s="21">
        <f t="shared" si="2"/>
        <v>0.21684157130131246</v>
      </c>
      <c r="O75" s="16">
        <f t="shared" si="3"/>
        <v>5.5889629637706495E-05</v>
      </c>
    </row>
    <row r="76" spans="1:15" ht="13.5">
      <c r="A76" s="2">
        <v>74</v>
      </c>
      <c r="B76" s="2" t="s">
        <v>78</v>
      </c>
      <c r="C76" s="3">
        <f>('屈折率'!L$33-'屈折率'!C$33)/('屈折率'!C76-'屈折率'!L76)</f>
        <v>-0.2654181355809408</v>
      </c>
      <c r="D76" s="3">
        <f>('屈折率'!C$33-1)+$C76*('屈折率'!C76-1)</f>
        <v>0.2843162515977393</v>
      </c>
      <c r="E76" s="3">
        <f>('屈折率'!D$33-1)+$C76*('屈折率'!D76-1)</f>
        <v>0.2843712749875251</v>
      </c>
      <c r="F76" s="3">
        <f>('屈折率'!E$33-1)+$C76*('屈折率'!E76-1)</f>
        <v>0.2844015530868931</v>
      </c>
      <c r="G76" s="3">
        <f>('屈折率'!F$33-1)+$C76*('屈折率'!F76-1)</f>
        <v>0.28441422480958833</v>
      </c>
      <c r="H76" s="3">
        <f>('屈折率'!G$33-1)+$C76*('屈折率'!G76-1)</f>
        <v>0.28441422703594554</v>
      </c>
      <c r="I76" s="3">
        <f>('屈折率'!H$33-1)+$C76*('屈折率'!H76-1)</f>
        <v>0.2844050258990306</v>
      </c>
      <c r="J76" s="3">
        <f>('屈折率'!I$33-1)+$C76*('屈折率'!I76-1)</f>
        <v>0.2843890860754777</v>
      </c>
      <c r="K76" s="3">
        <f>('屈折率'!J$33-1)+$C76*('屈折率'!J76-1)</f>
        <v>0.284368178822605</v>
      </c>
      <c r="L76" s="3">
        <f>('屈折率'!K$33-1)+$C76*('屈折率'!K76-1)</f>
        <v>0.2843435882066306</v>
      </c>
      <c r="M76" s="3">
        <f>('屈折率'!L$33-1)+$C76*('屈折率'!L76-1)</f>
        <v>0.2843162515977393</v>
      </c>
      <c r="N76" s="21">
        <f t="shared" si="2"/>
        <v>0.28437396621191746</v>
      </c>
      <c r="O76" s="16">
        <f t="shared" si="3"/>
        <v>9.797543820622145E-05</v>
      </c>
    </row>
    <row r="77" spans="1:15" ht="13.5">
      <c r="A77" s="2">
        <v>75</v>
      </c>
      <c r="B77" s="2" t="s">
        <v>121</v>
      </c>
      <c r="C77" s="3">
        <f>('屈折率'!L$33-'屈折率'!C$33)/('屈折率'!C77-'屈折率'!L77)</f>
        <v>-0.3690736792873232</v>
      </c>
      <c r="D77" s="3">
        <f>('屈折率'!C$33-1)+$C77*('屈折率'!C77-1)</f>
        <v>0.2555207049722644</v>
      </c>
      <c r="E77" s="3">
        <f>('屈折率'!D$33-1)+$C77*('屈折率'!D77-1)</f>
        <v>0.255561700815033</v>
      </c>
      <c r="F77" s="3">
        <f>('屈折率'!E$33-1)+$C77*('屈折率'!E77-1)</f>
        <v>0.2555842406622768</v>
      </c>
      <c r="G77" s="3">
        <f>('屈折率'!F$33-1)+$C77*('屈折率'!F77-1)</f>
        <v>0.2555936196266214</v>
      </c>
      <c r="H77" s="3">
        <f>('屈折率'!G$33-1)+$C77*('屈折率'!G77-1)</f>
        <v>0.2555935322067947</v>
      </c>
      <c r="I77" s="3">
        <f>('屈折率'!H$33-1)+$C77*('屈折率'!H77-1)</f>
        <v>0.2555865906443148</v>
      </c>
      <c r="J77" s="3">
        <f>('屈折率'!I$33-1)+$C77*('屈折率'!I77-1)</f>
        <v>0.25557466270874496</v>
      </c>
      <c r="K77" s="3">
        <f>('屈折率'!J$33-1)+$C77*('屈折率'!J77-1)</f>
        <v>0.2555590962992307</v>
      </c>
      <c r="L77" s="3">
        <f>('屈折率'!K$33-1)+$C77*('屈折率'!K77-1)</f>
        <v>0.2555408714701964</v>
      </c>
      <c r="M77" s="3">
        <f>('屈折率'!L$33-1)+$C77*('屈折率'!L77-1)</f>
        <v>0.2555207049722644</v>
      </c>
      <c r="N77" s="21">
        <f t="shared" si="2"/>
        <v>0.25556357243777417</v>
      </c>
      <c r="O77" s="16">
        <f t="shared" si="3"/>
        <v>7.291465435699251E-05</v>
      </c>
    </row>
    <row r="78" spans="1:15" ht="13.5">
      <c r="A78" s="2">
        <v>76</v>
      </c>
      <c r="B78" s="2" t="s">
        <v>122</v>
      </c>
      <c r="C78" s="3">
        <f>('屈折率'!L$33-'屈折率'!C$33)/('屈折率'!C78-'屈折率'!L78)</f>
        <v>-0.2929367088352077</v>
      </c>
      <c r="D78" s="3">
        <f>('屈折率'!C$33-1)+$C78*('屈折率'!C78-1)</f>
        <v>0.28586757359179993</v>
      </c>
      <c r="E78" s="3">
        <f>('屈折率'!D$33-1)+$C78*('屈折率'!D78-1)</f>
        <v>0.28592000999515155</v>
      </c>
      <c r="F78" s="3">
        <f>('屈折率'!E$33-1)+$C78*('屈折率'!E78-1)</f>
        <v>0.2859491262053142</v>
      </c>
      <c r="G78" s="3">
        <f>('屈折率'!F$33-1)+$C78*('屈折率'!F78-1)</f>
        <v>0.2859615070832557</v>
      </c>
      <c r="H78" s="3">
        <f>('屈折率'!G$33-1)+$C78*('屈折率'!G78-1)</f>
        <v>0.28596174717939665</v>
      </c>
      <c r="I78" s="3">
        <f>('屈折率'!H$33-1)+$C78*('屈折率'!H78-1)</f>
        <v>0.28595309767470295</v>
      </c>
      <c r="J78" s="3">
        <f>('屈折率'!I$33-1)+$C78*('屈折率'!I78-1)</f>
        <v>0.2859378866842691</v>
      </c>
      <c r="K78" s="3">
        <f>('屈折率'!J$33-1)+$C78*('屈折率'!J78-1)</f>
        <v>0.285917798075744</v>
      </c>
      <c r="L78" s="3">
        <f>('屈折率'!K$33-1)+$C78*('屈折率'!K78-1)</f>
        <v>0.2858940598626014</v>
      </c>
      <c r="M78" s="3">
        <f>('屈折率'!L$33-1)+$C78*('屈折率'!L78-1)</f>
        <v>0.28586757359179993</v>
      </c>
      <c r="N78" s="21">
        <f t="shared" si="2"/>
        <v>0.28592303799440355</v>
      </c>
      <c r="O78" s="16">
        <f t="shared" si="3"/>
        <v>9.417358759672423E-05</v>
      </c>
    </row>
    <row r="79" spans="1:15" ht="13.5">
      <c r="A79" s="2">
        <v>77</v>
      </c>
      <c r="B79" s="2" t="s">
        <v>95</v>
      </c>
      <c r="C79" s="3">
        <f>('屈折率'!L$33-'屈折率'!C$33)/('屈折率'!C79-'屈折率'!L79)</f>
        <v>-0.28667723165100895</v>
      </c>
      <c r="D79" s="3">
        <f>('屈折率'!C$33-1)+$C79*('屈折率'!C79-1)</f>
        <v>0.2820559782456963</v>
      </c>
      <c r="E79" s="3">
        <f>('屈折率'!D$33-1)+$C79*('屈折率'!D79-1)</f>
        <v>0.28210653701735744</v>
      </c>
      <c r="F79" s="3">
        <f>('屈折率'!E$33-1)+$C79*('屈折率'!E79-1)</f>
        <v>0.2821345885400808</v>
      </c>
      <c r="G79" s="3">
        <f>('屈折率'!F$33-1)+$C79*('屈折率'!F79-1)</f>
        <v>0.28214649761337823</v>
      </c>
      <c r="H79" s="3">
        <f>('屈折率'!G$33-1)+$C79*('屈折率'!G79-1)</f>
        <v>0.28214670408019504</v>
      </c>
      <c r="I79" s="3">
        <f>('屈折率'!H$33-1)+$C79*('屈折率'!H79-1)</f>
        <v>0.28213834884577516</v>
      </c>
      <c r="J79" s="3">
        <f>('屈折率'!I$33-1)+$C79*('屈折率'!I79-1)</f>
        <v>0.28212368048023334</v>
      </c>
      <c r="K79" s="3">
        <f>('屈折率'!J$33-1)+$C79*('屈折率'!J79-1)</f>
        <v>0.2821043248862244</v>
      </c>
      <c r="L79" s="3">
        <f>('屈折率'!K$33-1)+$C79*('屈折率'!K79-1)</f>
        <v>0.28208146747228235</v>
      </c>
      <c r="M79" s="3">
        <f>('屈折率'!L$33-1)+$C79*('屈折率'!L79-1)</f>
        <v>0.2820559782456963</v>
      </c>
      <c r="N79" s="21">
        <f t="shared" si="2"/>
        <v>0.2821094105426919</v>
      </c>
      <c r="O79" s="16">
        <f t="shared" si="3"/>
        <v>9.072583449876159E-05</v>
      </c>
    </row>
    <row r="80" spans="1:15" ht="13.5">
      <c r="A80" s="2">
        <v>78</v>
      </c>
      <c r="B80" s="2" t="s">
        <v>96</v>
      </c>
      <c r="C80" s="3">
        <f>('屈折率'!L$33-'屈折率'!C$33)/('屈折率'!C80-'屈折率'!L80)</f>
        <v>-0.3448181674918637</v>
      </c>
      <c r="D80" s="3">
        <f>('屈折率'!C$33-1)+$C80*('屈折率'!C80-1)</f>
        <v>0.2648695201866296</v>
      </c>
      <c r="E80" s="3">
        <f>('屈折率'!D$33-1)+$C80*('屈折率'!D80-1)</f>
        <v>0.2649131323416184</v>
      </c>
      <c r="F80" s="3">
        <f>('屈折率'!E$33-1)+$C80*('屈折率'!E80-1)</f>
        <v>0.26493747666828527</v>
      </c>
      <c r="G80" s="3">
        <f>('屈折率'!F$33-1)+$C80*('屈折率'!F80-1)</f>
        <v>0.2649479242221562</v>
      </c>
      <c r="H80" s="3">
        <f>('屈折率'!G$33-1)+$C80*('屈折率'!G80-1)</f>
        <v>0.264948242019832</v>
      </c>
      <c r="I80" s="3">
        <f>('屈折率'!H$33-1)+$C80*('屈折率'!H80-1)</f>
        <v>0.2649411079302719</v>
      </c>
      <c r="J80" s="3">
        <f>('屈折率'!I$33-1)+$C80*('屈折率'!I80-1)</f>
        <v>0.2649284475141111</v>
      </c>
      <c r="K80" s="3">
        <f>('屈折率'!J$33-1)+$C80*('屈折率'!J80-1)</f>
        <v>0.26491165882507484</v>
      </c>
      <c r="L80" s="3">
        <f>('屈折率'!K$33-1)+$C80*('屈折率'!K80-1)</f>
        <v>0.2648917651117235</v>
      </c>
      <c r="M80" s="3">
        <f>('屈折率'!L$33-1)+$C80*('屈折率'!L80-1)</f>
        <v>0.2648695201866296</v>
      </c>
      <c r="N80" s="21">
        <f t="shared" si="2"/>
        <v>0.2649158795006333</v>
      </c>
      <c r="O80" s="16">
        <f t="shared" si="3"/>
        <v>7.872183320239978E-05</v>
      </c>
    </row>
    <row r="81" spans="1:15" ht="13.5">
      <c r="A81" s="2">
        <v>79</v>
      </c>
      <c r="B81" s="2" t="s">
        <v>97</v>
      </c>
      <c r="C81" s="3">
        <f>('屈折率'!L$33-'屈折率'!C$33)/('屈折率'!C81-'屈折率'!L81)</f>
        <v>-0.26573425680537566</v>
      </c>
      <c r="D81" s="3">
        <f>('屈折率'!C$33-1)+$C81*('屈折率'!C81-1)</f>
        <v>0.3007968881233295</v>
      </c>
      <c r="E81" s="3">
        <f>('屈折率'!D$33-1)+$C81*('屈折率'!D81-1)</f>
        <v>0.3008562905593355</v>
      </c>
      <c r="F81" s="3">
        <f>('屈折率'!E$33-1)+$C81*('屈折率'!E81-1)</f>
        <v>0.30088914350374957</v>
      </c>
      <c r="G81" s="3">
        <f>('屈折率'!F$33-1)+$C81*('屈折率'!F81-1)</f>
        <v>0.3009030202595816</v>
      </c>
      <c r="H81" s="3">
        <f>('屈折率'!G$33-1)+$C81*('屈折率'!G81-1)</f>
        <v>0.3009031803288863</v>
      </c>
      <c r="I81" s="3">
        <f>('屈折率'!H$33-1)+$C81*('屈折率'!H81-1)</f>
        <v>0.3008933302551491</v>
      </c>
      <c r="J81" s="3">
        <f>('屈折率'!I$33-1)+$C81*('屈折率'!I81-1)</f>
        <v>0.3008761146588365</v>
      </c>
      <c r="K81" s="3">
        <f>('屈折率'!J$33-1)+$C81*('屈折率'!J81-1)</f>
        <v>0.3008534401243903</v>
      </c>
      <c r="L81" s="3">
        <f>('屈折率'!K$33-1)+$C81*('屈折率'!K81-1)</f>
        <v>0.3008266929632335</v>
      </c>
      <c r="M81" s="3">
        <f>('屈折率'!L$33-1)+$C81*('屈折率'!L81-1)</f>
        <v>0.3007968881233295</v>
      </c>
      <c r="N81" s="21">
        <f t="shared" si="2"/>
        <v>0.3008594988899822</v>
      </c>
      <c r="O81" s="16">
        <f t="shared" si="3"/>
        <v>0.00010629220555680163</v>
      </c>
    </row>
    <row r="82" spans="1:15" ht="13.5">
      <c r="A82" s="2">
        <v>80</v>
      </c>
      <c r="B82" s="2" t="s">
        <v>123</v>
      </c>
      <c r="C82" s="3">
        <f>('屈折率'!L$33-'屈折率'!C$33)/('屈折率'!C82-'屈折率'!L82)</f>
        <v>-0.22664729328592262</v>
      </c>
      <c r="D82" s="3">
        <f>('屈折率'!C$33-1)+$C82*('屈折率'!C82-1)</f>
        <v>0.3155709939266753</v>
      </c>
      <c r="E82" s="3">
        <f>('屈折率'!D$33-1)+$C82*('屈折率'!D82-1)</f>
        <v>0.31564342013233126</v>
      </c>
      <c r="F82" s="3">
        <f>('屈折率'!E$33-1)+$C82*('屈折率'!E82-1)</f>
        <v>0.3156834274839641</v>
      </c>
      <c r="G82" s="3">
        <f>('屈折率'!F$33-1)+$C82*('屈折率'!F82-1)</f>
        <v>0.31570032574120244</v>
      </c>
      <c r="H82" s="3">
        <f>('屈折率'!G$33-1)+$C82*('屈折率'!G82-1)</f>
        <v>0.3157005405369935</v>
      </c>
      <c r="I82" s="3">
        <f>('屈折率'!H$33-1)+$C82*('屈折率'!H82-1)</f>
        <v>0.31568857752721025</v>
      </c>
      <c r="J82" s="3">
        <f>('屈折率'!I$33-1)+$C82*('屈折率'!I82-1)</f>
        <v>0.3156676384329503</v>
      </c>
      <c r="K82" s="3">
        <f>('屈折率'!J$33-1)+$C82*('屈折率'!J82-1)</f>
        <v>0.3156400239492256</v>
      </c>
      <c r="L82" s="3">
        <f>('屈折率'!K$33-1)+$C82*('屈折率'!K82-1)</f>
        <v>0.31560740268444876</v>
      </c>
      <c r="M82" s="3">
        <f>('屈折率'!L$33-1)+$C82*('屈折率'!L82-1)</f>
        <v>0.3155709939266753</v>
      </c>
      <c r="N82" s="21">
        <f t="shared" si="2"/>
        <v>0.3156473344341677</v>
      </c>
      <c r="O82" s="16">
        <f t="shared" si="3"/>
        <v>0.00012954661031816528</v>
      </c>
    </row>
    <row r="83" spans="1:15" ht="13.5">
      <c r="A83" s="2">
        <v>81</v>
      </c>
      <c r="B83" s="2" t="s">
        <v>94</v>
      </c>
      <c r="C83" s="3">
        <f>('屈折率'!L$33-'屈折率'!C$33)/('屈折率'!C83-'屈折率'!L83)</f>
        <v>-0.43926994802838737</v>
      </c>
      <c r="D83" s="3">
        <f>('屈折率'!C$33-1)+$C83*('屈折率'!C83-1)</f>
        <v>0.2275093104664082</v>
      </c>
      <c r="E83" s="3">
        <f>('屈折率'!D$33-1)+$C83*('屈折率'!D83-1)</f>
        <v>0.22753835204508083</v>
      </c>
      <c r="F83" s="3">
        <f>('屈折率'!E$33-1)+$C83*('屈折率'!E83-1)</f>
        <v>0.22755414916524325</v>
      </c>
      <c r="G83" s="3">
        <f>('屈折率'!F$33-1)+$C83*('屈折率'!F83-1)</f>
        <v>0.2275605540672454</v>
      </c>
      <c r="H83" s="3">
        <f>('屈折率'!G$33-1)+$C83*('屈折率'!G83-1)</f>
        <v>0.2275602636926054</v>
      </c>
      <c r="I83" s="3">
        <f>('屈折率'!H$33-1)+$C83*('屈折率'!H83-1)</f>
        <v>0.2275551889134817</v>
      </c>
      <c r="J83" s="3">
        <f>('屈折率'!I$33-1)+$C83*('屈折率'!I83-1)</f>
        <v>0.2275466971851397</v>
      </c>
      <c r="K83" s="3">
        <f>('屈折率'!J$33-1)+$C83*('屈折率'!J83-1)</f>
        <v>0.2275357750317284</v>
      </c>
      <c r="L83" s="3">
        <f>('屈折率'!K$33-1)+$C83*('屈折率'!K83-1)</f>
        <v>0.2275231386731062</v>
      </c>
      <c r="M83" s="3">
        <f>('屈折率'!L$33-1)+$C83*('屈折率'!L83-1)</f>
        <v>0.2275093104664082</v>
      </c>
      <c r="N83" s="21">
        <f t="shared" si="2"/>
        <v>0.2275392739706447</v>
      </c>
      <c r="O83" s="16">
        <f t="shared" si="3"/>
        <v>5.124360083719193E-05</v>
      </c>
    </row>
    <row r="84" spans="1:15" ht="13.5">
      <c r="A84" s="2">
        <v>82</v>
      </c>
      <c r="B84" s="2" t="s">
        <v>98</v>
      </c>
      <c r="C84" s="3">
        <f>('屈折率'!L$33-'屈折率'!C$33)/('屈折率'!C84-'屈折率'!L84)</f>
        <v>-0.170878930288422</v>
      </c>
      <c r="D84" s="3">
        <f>('屈折率'!C$33-1)+$C84*('屈折率'!C84-1)</f>
        <v>0.35876430178978225</v>
      </c>
      <c r="E84" s="3">
        <f>('屈折率'!D$33-1)+$C84*('屈折率'!D84-1)</f>
        <v>0.358865442567593</v>
      </c>
      <c r="F84" s="3">
        <f>('屈折率'!E$33-1)+$C84*('屈折率'!E84-1)</f>
        <v>0.3589197843130628</v>
      </c>
      <c r="G84" s="3">
        <f>('屈折率'!F$33-1)+$C84*('屈折率'!F84-1)</f>
        <v>0.35894153901910075</v>
      </c>
      <c r="H84" s="3">
        <f>('屈折率'!G$33-1)+$C84*('屈折率'!G84-1)</f>
        <v>0.35894033459205205</v>
      </c>
      <c r="I84" s="3">
        <f>('屈折率'!H$33-1)+$C84*('屈折率'!H84-1)</f>
        <v>0.3589228076606996</v>
      </c>
      <c r="J84" s="3">
        <f>('屈折率'!I$33-1)+$C84*('屈折率'!I84-1)</f>
        <v>0.35889359890910044</v>
      </c>
      <c r="K84" s="3">
        <f>('屈折率'!J$33-1)+$C84*('屈折率'!J84-1)</f>
        <v>0.35885599156032844</v>
      </c>
      <c r="L84" s="3">
        <f>('屈折率'!K$33-1)+$C84*('屈折率'!K84-1)</f>
        <v>0.3588123303271007</v>
      </c>
      <c r="M84" s="3">
        <f>('屈折率'!L$33-1)+$C84*('屈折率'!L84-1)</f>
        <v>0.35876430178978225</v>
      </c>
      <c r="N84" s="21">
        <f t="shared" si="2"/>
        <v>0.3588680432528602</v>
      </c>
      <c r="O84" s="16">
        <f t="shared" si="3"/>
        <v>0.00017723722931850538</v>
      </c>
    </row>
    <row r="85" spans="1:15" ht="13.5">
      <c r="A85" s="2">
        <v>83</v>
      </c>
      <c r="B85" s="2" t="s">
        <v>124</v>
      </c>
      <c r="C85" s="3">
        <f>('屈折率'!L$33-'屈折率'!C$33)/('屈折率'!C85-'屈折率'!L85)</f>
        <v>-0.12411782929187765</v>
      </c>
      <c r="D85" s="3">
        <f>('屈折率'!C$33-1)+$C85*('屈折率'!C85-1)</f>
        <v>0.38228304552290526</v>
      </c>
      <c r="E85" s="3">
        <f>('屈折率'!D$33-1)+$C85*('屈折率'!D85-1)</f>
        <v>0.3824023400307643</v>
      </c>
      <c r="F85" s="3">
        <f>('屈折率'!E$33-1)+$C85*('屈折率'!E85-1)</f>
        <v>0.38246570174089833</v>
      </c>
      <c r="G85" s="3">
        <f>('屈折率'!F$33-1)+$C85*('屈折率'!F85-1)</f>
        <v>0.3824905510988374</v>
      </c>
      <c r="H85" s="3">
        <f>('屈折率'!G$33-1)+$C85*('屈折率'!G85-1)</f>
        <v>0.3824885387775484</v>
      </c>
      <c r="I85" s="3">
        <f>('屈折率'!H$33-1)+$C85*('屈折率'!H85-1)</f>
        <v>0.3824676083879536</v>
      </c>
      <c r="J85" s="3">
        <f>('屈折率'!I$33-1)+$C85*('屈折率'!I85-1)</f>
        <v>0.3824332619811228</v>
      </c>
      <c r="K85" s="3">
        <f>('屈折率'!J$33-1)+$C85*('屈折率'!J85-1)</f>
        <v>0.38238935942599894</v>
      </c>
      <c r="L85" s="3">
        <f>('屈折率'!K$33-1)+$C85*('屈折率'!K85-1)</f>
        <v>0.3823386361097633</v>
      </c>
      <c r="M85" s="3">
        <f>('屈折率'!L$33-1)+$C85*('屈折率'!L85-1)</f>
        <v>0.38228304552290526</v>
      </c>
      <c r="N85" s="21">
        <f t="shared" si="2"/>
        <v>0.38240420885986975</v>
      </c>
      <c r="O85" s="16">
        <f t="shared" si="3"/>
        <v>0.00020750557593213204</v>
      </c>
    </row>
    <row r="86" spans="1:15" ht="13.5">
      <c r="A86" s="2">
        <v>84</v>
      </c>
      <c r="B86" s="2" t="s">
        <v>125</v>
      </c>
      <c r="C86" s="3">
        <f>('屈折率'!L$33-'屈折率'!C$33)/('屈折率'!C86-'屈折率'!L86)</f>
        <v>-0.11036878616424406</v>
      </c>
      <c r="D86" s="3">
        <f>('屈折率'!C$33-1)+$C86*('屈折率'!C86-1)</f>
        <v>0.39096337615935156</v>
      </c>
      <c r="E86" s="3">
        <f>('屈折率'!D$33-1)+$C86*('屈折率'!D86-1)</f>
        <v>0.39109244966937223</v>
      </c>
      <c r="F86" s="3">
        <f>('屈折率'!E$33-1)+$C86*('屈折率'!E86-1)</f>
        <v>0.3911605847012446</v>
      </c>
      <c r="G86" s="3">
        <f>('屈折率'!F$33-1)+$C86*('屈折率'!F86-1)</f>
        <v>0.39118698973265037</v>
      </c>
      <c r="H86" s="3">
        <f>('屈折率'!G$33-1)+$C86*('屈折率'!G86-1)</f>
        <v>0.3911844432523252</v>
      </c>
      <c r="I86" s="3">
        <f>('屈折率'!H$33-1)+$C86*('屈折率'!H86-1)</f>
        <v>0.391161617508927</v>
      </c>
      <c r="J86" s="3">
        <f>('屈折率'!I$33-1)+$C86*('屈折率'!I86-1)</f>
        <v>0.39112449425362983</v>
      </c>
      <c r="K86" s="3">
        <f>('屈折率'!J$33-1)+$C86*('屈折率'!J86-1)</f>
        <v>0.3910772537504246</v>
      </c>
      <c r="L86" s="3">
        <f>('屈折率'!K$33-1)+$C86*('屈折率'!K86-1)</f>
        <v>0.391022847606001</v>
      </c>
      <c r="M86" s="3">
        <f>('屈折率'!L$33-1)+$C86*('屈折率'!L86-1)</f>
        <v>0.39096337615935156</v>
      </c>
      <c r="N86" s="21">
        <f t="shared" si="2"/>
        <v>0.3910937432793277</v>
      </c>
      <c r="O86" s="16">
        <f t="shared" si="3"/>
        <v>0.0002236135732988087</v>
      </c>
    </row>
    <row r="87" spans="1:15" ht="13.5">
      <c r="A87" s="2">
        <v>85</v>
      </c>
      <c r="B87" s="2" t="s">
        <v>126</v>
      </c>
      <c r="C87" s="3">
        <f>('屈折率'!L$33-'屈折率'!C$33)/('屈折率'!C87-'屈折率'!L87)</f>
        <v>-0.17121647350617467</v>
      </c>
      <c r="D87" s="3">
        <f>('屈折率'!C$33-1)+$C87*('屈折率'!C87-1)</f>
        <v>0.3518989215005959</v>
      </c>
      <c r="E87" s="3">
        <f>('屈折率'!D$33-1)+$C87*('屈折率'!D87-1)</f>
        <v>0.35199170698880533</v>
      </c>
      <c r="F87" s="3">
        <f>('屈折率'!E$33-1)+$C87*('屈折率'!E87-1)</f>
        <v>0.3520420785893115</v>
      </c>
      <c r="G87" s="3">
        <f>('屈折率'!F$33-1)+$C87*('屈折率'!F87-1)</f>
        <v>0.352062654651185</v>
      </c>
      <c r="H87" s="3">
        <f>('屈折率'!G$33-1)+$C87*('屈折率'!G87-1)</f>
        <v>0.35206204719836287</v>
      </c>
      <c r="I87" s="3">
        <f>('屈折率'!H$33-1)+$C87*('屈折率'!H87-1)</f>
        <v>0.35204623268321306</v>
      </c>
      <c r="J87" s="3">
        <f>('屈折率'!I$33-1)+$C87*('屈折率'!I87-1)</f>
        <v>0.35201941640905465</v>
      </c>
      <c r="K87" s="3">
        <f>('屈折率'!J$33-1)+$C87*('屈折率'!J87-1)</f>
        <v>0.35198459143481686</v>
      </c>
      <c r="L87" s="3">
        <f>('屈折率'!K$33-1)+$C87*('屈折率'!K87-1)</f>
        <v>0.35194390786101304</v>
      </c>
      <c r="M87" s="3">
        <f>('屈折率'!L$33-1)+$C87*('屈折率'!L87-1)</f>
        <v>0.3518989215005959</v>
      </c>
      <c r="N87" s="21">
        <f t="shared" si="2"/>
        <v>0.3519950478816954</v>
      </c>
      <c r="O87" s="16">
        <f t="shared" si="3"/>
        <v>0.0001637331505891515</v>
      </c>
    </row>
    <row r="88" spans="1:15" ht="13.5">
      <c r="A88" s="2">
        <v>86</v>
      </c>
      <c r="B88" s="2" t="s">
        <v>13</v>
      </c>
      <c r="C88" s="3">
        <f>('屈折率'!L$33-'屈折率'!C$33)/('屈折率'!C88-'屈折率'!L88)</f>
        <v>-0.6924331740076175</v>
      </c>
      <c r="D88" s="3">
        <f>('屈折率'!C$33-1)+$C88*('屈折率'!C88-1)</f>
        <v>0.13814772160137873</v>
      </c>
      <c r="E88" s="3">
        <f>('屈折率'!D$33-1)+$C88*('屈折率'!D88-1)</f>
        <v>0.1381567700011586</v>
      </c>
      <c r="F88" s="3">
        <f>('屈折率'!E$33-1)+$C88*('屈折率'!E88-1)</f>
        <v>0.13816155628921506</v>
      </c>
      <c r="G88" s="3">
        <f>('屈折率'!F$33-1)+$C88*('屈折率'!F88-1)</f>
        <v>0.13816334881619308</v>
      </c>
      <c r="H88" s="3">
        <f>('屈折率'!G$33-1)+$C88*('屈折率'!G88-1)</f>
        <v>0.1381630531950902</v>
      </c>
      <c r="I88" s="3">
        <f>('屈折率'!H$33-1)+$C88*('屈折率'!H88-1)</f>
        <v>0.13816132085089433</v>
      </c>
      <c r="J88" s="3">
        <f>('屈折率'!I$33-1)+$C88*('屈折率'!I88-1)</f>
        <v>0.1381586230911936</v>
      </c>
      <c r="K88" s="3">
        <f>('屈折率'!J$33-1)+$C88*('屈折率'!J88-1)</f>
        <v>0.13815530232846096</v>
      </c>
      <c r="L88" s="3">
        <f>('屈折率'!K$33-1)+$C88*('屈折率'!K88-1)</f>
        <v>0.1381516079325345</v>
      </c>
      <c r="M88" s="3">
        <f>('屈折率'!L$33-1)+$C88*('屈折率'!L88-1)</f>
        <v>0.13814772160137873</v>
      </c>
      <c r="N88" s="21">
        <f t="shared" si="2"/>
        <v>0.13815670257074975</v>
      </c>
      <c r="O88" s="16">
        <f t="shared" si="3"/>
        <v>1.562721481435103E-05</v>
      </c>
    </row>
    <row r="89" spans="1:15" ht="13.5">
      <c r="A89" s="2">
        <v>87</v>
      </c>
      <c r="B89" s="2" t="s">
        <v>14</v>
      </c>
      <c r="C89" s="3">
        <f>('屈折率'!L$33-'屈折率'!C$33)/('屈折率'!C89-'屈折率'!L89)</f>
        <v>-0.6977190177616457</v>
      </c>
      <c r="D89" s="3">
        <f>('屈折率'!C$33-1)+$C89*('屈折率'!C89-1)</f>
        <v>0.13243812538792554</v>
      </c>
      <c r="E89" s="3">
        <f>('屈折率'!D$33-1)+$C89*('屈折率'!D89-1)</f>
        <v>0.13244455437176328</v>
      </c>
      <c r="F89" s="3">
        <f>('屈折率'!E$33-1)+$C89*('屈折率'!E89-1)</f>
        <v>0.13244754462961794</v>
      </c>
      <c r="G89" s="3">
        <f>('屈折率'!F$33-1)+$C89*('屈折率'!F89-1)</f>
        <v>0.13244827991161007</v>
      </c>
      <c r="H89" s="3">
        <f>('屈折率'!G$33-1)+$C89*('屈折率'!G89-1)</f>
        <v>0.13244758891050334</v>
      </c>
      <c r="I89" s="3">
        <f>('屈折率'!H$33-1)+$C89*('屈折率'!H89-1)</f>
        <v>0.13244605512102053</v>
      </c>
      <c r="J89" s="3">
        <f>('屈折率'!I$33-1)+$C89*('屈折率'!I89-1)</f>
        <v>0.13244409080604763</v>
      </c>
      <c r="K89" s="3">
        <f>('屈折率'!J$33-1)+$C89*('屈折率'!J89-1)</f>
        <v>0.1324419874991844</v>
      </c>
      <c r="L89" s="3">
        <f>('屈折率'!K$33-1)+$C89*('屈折率'!K89-1)</f>
        <v>0.1324399509206543</v>
      </c>
      <c r="M89" s="3">
        <f>('屈折率'!L$33-1)+$C89*('屈折率'!L89-1)</f>
        <v>0.13243812538792554</v>
      </c>
      <c r="N89" s="21">
        <f t="shared" si="2"/>
        <v>0.13244363029462525</v>
      </c>
      <c r="O89" s="16">
        <f t="shared" si="3"/>
        <v>1.015452368452463E-05</v>
      </c>
    </row>
    <row r="90" spans="1:15" ht="13.5">
      <c r="A90" s="2">
        <v>88</v>
      </c>
      <c r="B90" s="2" t="s">
        <v>15</v>
      </c>
      <c r="C90" s="3">
        <f>('屈折率'!L$33-'屈折率'!C$33)/('屈折率'!C90-'屈折率'!L90)</f>
        <v>-0.6169937129710314</v>
      </c>
      <c r="D90" s="3">
        <f>('屈折率'!C$33-1)+$C90*('屈折率'!C90-1)</f>
        <v>0.17772561424709865</v>
      </c>
      <c r="E90" s="3">
        <f>('屈折率'!D$33-1)+$C90*('屈折率'!D90-1)</f>
        <v>0.1777467571239893</v>
      </c>
      <c r="F90" s="3">
        <f>('屈折率'!E$33-1)+$C90*('屈折率'!E90-1)</f>
        <v>0.17775813308859217</v>
      </c>
      <c r="G90" s="3">
        <f>('屈折率'!F$33-1)+$C90*('屈折率'!F90-1)</f>
        <v>0.17776261843410845</v>
      </c>
      <c r="H90" s="3">
        <f>('屈折率'!G$33-1)+$C90*('屈折率'!G90-1)</f>
        <v>0.17776223546520137</v>
      </c>
      <c r="I90" s="3">
        <f>('屈折率'!H$33-1)+$C90*('屈折率'!H90-1)</f>
        <v>0.17775842109533957</v>
      </c>
      <c r="J90" s="3">
        <f>('屈折率'!I$33-1)+$C90*('屈折率'!I90-1)</f>
        <v>0.17775220511998918</v>
      </c>
      <c r="K90" s="3">
        <f>('屈折率'!J$33-1)+$C90*('屈折率'!J90-1)</f>
        <v>0.17774433058552996</v>
      </c>
      <c r="L90" s="3">
        <f>('屈折率'!K$33-1)+$C90*('屈折率'!K90-1)</f>
        <v>0.1777353363120266</v>
      </c>
      <c r="M90" s="3">
        <f>('屈折率'!L$33-1)+$C90*('屈折率'!L90-1)</f>
        <v>0.17772561424709865</v>
      </c>
      <c r="N90" s="21">
        <f t="shared" si="2"/>
        <v>0.1777471265718974</v>
      </c>
      <c r="O90" s="16">
        <f t="shared" si="3"/>
        <v>3.700418700980368E-05</v>
      </c>
    </row>
    <row r="91" spans="1:15" ht="13.5">
      <c r="A91" s="2">
        <v>89</v>
      </c>
      <c r="B91" s="2" t="s">
        <v>31</v>
      </c>
      <c r="C91" s="3">
        <f>('屈折率'!L$33-'屈折率'!C$33)/('屈折率'!C91-'屈折率'!L91)</f>
        <v>-0.6243834758128485</v>
      </c>
      <c r="D91" s="3">
        <f>('屈折率'!C$33-1)+$C91*('屈折率'!C91-1)</f>
        <v>0.11111717884153649</v>
      </c>
      <c r="E91" s="3">
        <f>('屈折率'!D$33-1)+$C91*('屈折率'!D91-1)</f>
        <v>0.11112532490497617</v>
      </c>
      <c r="F91" s="3">
        <f>('屈折率'!E$33-1)+$C91*('屈折率'!E91-1)</f>
        <v>0.11113004861578107</v>
      </c>
      <c r="G91" s="3">
        <f>('屈折率'!F$33-1)+$C91*('屈折率'!F91-1)</f>
        <v>0.11113220052966655</v>
      </c>
      <c r="H91" s="3">
        <f>('屈折率'!G$33-1)+$C91*('屈折率'!G91-1)</f>
        <v>0.11113240950843206</v>
      </c>
      <c r="I91" s="3">
        <f>('屈折率'!H$33-1)+$C91*('屈折率'!H91-1)</f>
        <v>0.11113114376533045</v>
      </c>
      <c r="J91" s="3">
        <f>('屈折率'!I$33-1)+$C91*('屈折率'!I91-1)</f>
        <v>0.11112875408595052</v>
      </c>
      <c r="K91" s="3">
        <f>('屈折率'!J$33-1)+$C91*('屈折率'!J91-1)</f>
        <v>0.11112550471909449</v>
      </c>
      <c r="L91" s="3">
        <f>('屈折率'!K$33-1)+$C91*('屈折率'!K91-1)</f>
        <v>0.11112159565651997</v>
      </c>
      <c r="M91" s="3">
        <f>('屈折率'!L$33-1)+$C91*('屈折率'!L91-1)</f>
        <v>0.11111717884153649</v>
      </c>
      <c r="N91" s="21">
        <f t="shared" si="2"/>
        <v>0.1111261339468824</v>
      </c>
      <c r="O91" s="16">
        <f t="shared" si="3"/>
        <v>1.523066689557151E-05</v>
      </c>
    </row>
    <row r="92" spans="1:15" ht="13.5">
      <c r="A92" s="2">
        <v>90</v>
      </c>
      <c r="B92" s="2" t="s">
        <v>32</v>
      </c>
      <c r="C92" s="3">
        <f>('屈折率'!L$33-'屈折率'!C$33)/('屈折率'!C92-'屈折率'!L92)</f>
        <v>-0.6613611189027636</v>
      </c>
      <c r="D92" s="3">
        <f>('屈折率'!C$33-1)+$C92*('屈折率'!C92-1)</f>
        <v>0.0981943729215467</v>
      </c>
      <c r="E92" s="3">
        <f>('屈折率'!D$33-1)+$C92*('屈折率'!D92-1)</f>
        <v>0.09819727001909917</v>
      </c>
      <c r="F92" s="3">
        <f>('屈折率'!E$33-1)+$C92*('屈折率'!E92-1)</f>
        <v>0.09819870404226766</v>
      </c>
      <c r="G92" s="3">
        <f>('屈折率'!F$33-1)+$C92*('屈折率'!F92-1)</f>
        <v>0.09819913583130574</v>
      </c>
      <c r="H92" s="3">
        <f>('屈折率'!G$33-1)+$C92*('屈折率'!G92-1)</f>
        <v>0.09819890160691863</v>
      </c>
      <c r="I92" s="3">
        <f>('屈折率'!H$33-1)+$C92*('屈折率'!H92-1)</f>
        <v>0.09819824716237613</v>
      </c>
      <c r="J92" s="3">
        <f>('屈折率'!I$33-1)+$C92*('屈折率'!I92-1)</f>
        <v>0.09819735235617288</v>
      </c>
      <c r="K92" s="3">
        <f>('屈折率'!J$33-1)+$C92*('屈折率'!J92-1)</f>
        <v>0.09819634874419242</v>
      </c>
      <c r="L92" s="3">
        <f>('屈折率'!K$33-1)+$C92*('屈折率'!K92-1)</f>
        <v>0.09819533234307115</v>
      </c>
      <c r="M92" s="3">
        <f>('屈折率'!L$33-1)+$C92*('屈折率'!L92-1)</f>
        <v>0.0981943729215467</v>
      </c>
      <c r="N92" s="21">
        <f t="shared" si="2"/>
        <v>0.0981970037948497</v>
      </c>
      <c r="O92" s="16">
        <f t="shared" si="3"/>
        <v>4.76290975903737E-06</v>
      </c>
    </row>
    <row r="93" spans="1:15" ht="13.5">
      <c r="A93" s="2">
        <v>91</v>
      </c>
      <c r="B93" s="2" t="s">
        <v>116</v>
      </c>
      <c r="C93" s="3">
        <f>('屈折率'!L$33-'屈折率'!C$33)/('屈折率'!C93-'屈折率'!L93)</f>
        <v>-0.24995279792917707</v>
      </c>
      <c r="D93" s="3">
        <f>('屈折率'!C$33-1)+$C93*('屈折率'!C93-1)</f>
        <v>0.31757988219671157</v>
      </c>
      <c r="E93" s="3">
        <f>('屈折率'!D$33-1)+$C93*('屈折率'!D93-1)</f>
        <v>0.3176548250488889</v>
      </c>
      <c r="F93" s="3">
        <f>('屈折率'!E$33-1)+$C93*('屈折率'!E93-1)</f>
        <v>0.31769581864050667</v>
      </c>
      <c r="G93" s="3">
        <f>('屈折率'!F$33-1)+$C93*('屈折率'!F93-1)</f>
        <v>0.3177128016564839</v>
      </c>
      <c r="H93" s="3">
        <f>('屈折率'!G$33-1)+$C93*('屈折率'!G93-1)</f>
        <v>0.31771259967516796</v>
      </c>
      <c r="I93" s="3">
        <f>('屈折率'!H$33-1)+$C93*('屈折率'!H93-1)</f>
        <v>0.3176999758452003</v>
      </c>
      <c r="J93" s="3">
        <f>('屈折率'!I$33-1)+$C93*('屈折率'!I93-1)</f>
        <v>0.31767829882750426</v>
      </c>
      <c r="K93" s="3">
        <f>('屈折率'!J$33-1)+$C93*('屈折率'!J93-1)</f>
        <v>0.31764997767126946</v>
      </c>
      <c r="L93" s="3">
        <f>('屈折率'!K$33-1)+$C93*('屈折率'!K93-1)</f>
        <v>0.31761675089565283</v>
      </c>
      <c r="M93" s="3">
        <f>('屈折率'!L$33-1)+$C93*('屈折率'!L93-1)</f>
        <v>0.31757988219671157</v>
      </c>
      <c r="N93" s="21">
        <f t="shared" si="2"/>
        <v>0.3176580812654098</v>
      </c>
      <c r="O93" s="16">
        <f t="shared" si="3"/>
        <v>0.00013291945977234043</v>
      </c>
    </row>
    <row r="94" spans="1:15" ht="13.5">
      <c r="A94" s="2">
        <v>92</v>
      </c>
      <c r="B94" s="2" t="s">
        <v>117</v>
      </c>
      <c r="C94" s="3">
        <f>('屈折率'!L$33-'屈折率'!C$33)/('屈折率'!C94-'屈折率'!L94)</f>
        <v>-0.23224030520392952</v>
      </c>
      <c r="D94" s="3">
        <f>('屈折率'!C$33-1)+$C94*('屈折率'!C94-1)</f>
        <v>0.32502392706363537</v>
      </c>
      <c r="E94" s="3">
        <f>('屈折率'!D$33-1)+$C94*('屈折率'!D94-1)</f>
        <v>0.32510225890978006</v>
      </c>
      <c r="F94" s="3">
        <f>('屈折率'!E$33-1)+$C94*('屈折率'!E94-1)</f>
        <v>0.32514511291139137</v>
      </c>
      <c r="G94" s="3">
        <f>('屈折率'!F$33-1)+$C94*('屈折率'!F94-1)</f>
        <v>0.32516287737405036</v>
      </c>
      <c r="H94" s="3">
        <f>('屈折率'!G$33-1)+$C94*('屈折率'!G94-1)</f>
        <v>0.3251626825013747</v>
      </c>
      <c r="I94" s="3">
        <f>('屈折率'!H$33-1)+$C94*('屈折率'!H94-1)</f>
        <v>0.3251495017877437</v>
      </c>
      <c r="J94" s="3">
        <f>('屈折率'!I$33-1)+$C94*('屈折率'!I94-1)</f>
        <v>0.3251268514706446</v>
      </c>
      <c r="K94" s="3">
        <f>('屈折率'!J$33-1)+$C94*('屈折率'!J94-1)</f>
        <v>0.32509724552795394</v>
      </c>
      <c r="L94" s="3">
        <f>('屈折率'!K$33-1)+$C94*('屈折率'!K94-1)</f>
        <v>0.32506249791674546</v>
      </c>
      <c r="M94" s="3">
        <f>('屈折率'!L$33-1)+$C94*('屈折率'!L94-1)</f>
        <v>0.32502392706363537</v>
      </c>
      <c r="N94" s="21">
        <f t="shared" si="2"/>
        <v>0.32510568825269553</v>
      </c>
      <c r="O94" s="16">
        <f t="shared" si="3"/>
        <v>0.00013895031041499806</v>
      </c>
    </row>
    <row r="95" spans="1:15" ht="13.5">
      <c r="A95" s="2">
        <v>93</v>
      </c>
      <c r="B95" s="2" t="s">
        <v>48</v>
      </c>
      <c r="C95" s="3">
        <f>('屈折率'!L$33-'屈折率'!C$33)/('屈折率'!C95-'屈折率'!L95)</f>
        <v>-0.22123463146042133</v>
      </c>
      <c r="D95" s="3">
        <f>('屈折率'!C$33-1)+$C95*('屈折率'!C95-1)</f>
        <v>0.32980118829968275</v>
      </c>
      <c r="E95" s="3">
        <f>('屈折率'!D$33-1)+$C95*('屈折率'!D95-1)</f>
        <v>0.3298822069390373</v>
      </c>
      <c r="F95" s="3">
        <f>('屈折率'!E$33-1)+$C95*('屈折率'!E95-1)</f>
        <v>0.3299265227749252</v>
      </c>
      <c r="G95" s="3">
        <f>('屈折率'!F$33-1)+$C95*('屈折率'!F95-1)</f>
        <v>0.3299448860262669</v>
      </c>
      <c r="H95" s="3">
        <f>('屈折率'!G$33-1)+$C95*('屈折率'!G95-1)</f>
        <v>0.3299446751531354</v>
      </c>
      <c r="I95" s="3">
        <f>('屈折率'!H$33-1)+$C95*('屈折率'!H95-1)</f>
        <v>0.3299310365991764</v>
      </c>
      <c r="J95" s="3">
        <f>('屈折率'!I$33-1)+$C95*('屈折率'!I95-1)</f>
        <v>0.3299076086553505</v>
      </c>
      <c r="K95" s="3">
        <f>('屈折率'!J$33-1)+$C95*('屈折率'!J95-1)</f>
        <v>0.3298769923599003</v>
      </c>
      <c r="L95" s="3">
        <f>('屈折率'!K$33-1)+$C95*('屈折率'!K95-1)</f>
        <v>0.3298410643087065</v>
      </c>
      <c r="M95" s="3">
        <f>('屈折率'!L$33-1)+$C95*('屈折率'!L95-1)</f>
        <v>0.32980118829968275</v>
      </c>
      <c r="N95" s="21">
        <f t="shared" si="2"/>
        <v>0.3298857369415864</v>
      </c>
      <c r="O95" s="16">
        <f t="shared" si="3"/>
        <v>0.0001436977265841799</v>
      </c>
    </row>
    <row r="96" spans="1:15" ht="13.5">
      <c r="A96" s="2">
        <v>94</v>
      </c>
      <c r="B96" s="2" t="s">
        <v>49</v>
      </c>
      <c r="C96" s="3">
        <f>('屈折率'!L$33-'屈折率'!C$33)/('屈折率'!C96-'屈折率'!L96)</f>
        <v>-0.19170878601675795</v>
      </c>
      <c r="D96" s="3">
        <f>('屈折率'!C$33-1)+$C96*('屈折率'!C96-1)</f>
        <v>0.3425077001375742</v>
      </c>
      <c r="E96" s="3">
        <f>('屈折率'!D$33-1)+$C96*('屈折率'!D96-1)</f>
        <v>0.34259501382988683</v>
      </c>
      <c r="F96" s="3">
        <f>('屈折率'!E$33-1)+$C96*('屈折率'!E96-1)</f>
        <v>0.3426427337590089</v>
      </c>
      <c r="G96" s="3">
        <f>('屈折率'!F$33-1)+$C96*('屈折率'!F96-1)</f>
        <v>0.34266248790054066</v>
      </c>
      <c r="H96" s="3">
        <f>('屈折率'!G$33-1)+$C96*('屈折率'!G96-1)</f>
        <v>0.3426622422277902</v>
      </c>
      <c r="I96" s="3">
        <f>('屈折率'!H$33-1)+$C96*('屈折率'!H96-1)</f>
        <v>0.34264754444065193</v>
      </c>
      <c r="J96" s="3">
        <f>('屈折率'!I$33-1)+$C96*('屈折率'!I96-1)</f>
        <v>0.34262231153225176</v>
      </c>
      <c r="K96" s="3">
        <f>('屈折率'!J$33-1)+$C96*('屈折率'!J96-1)</f>
        <v>0.3425893408573809</v>
      </c>
      <c r="L96" s="3">
        <f>('屈折率'!K$33-1)+$C96*('屈折率'!K96-1)</f>
        <v>0.34255064891216563</v>
      </c>
      <c r="M96" s="3">
        <f>('屈折率'!L$33-1)+$C96*('屈折率'!L96-1)</f>
        <v>0.3425077001375742</v>
      </c>
      <c r="N96" s="21">
        <f t="shared" si="2"/>
        <v>0.34259877237348246</v>
      </c>
      <c r="O96" s="16">
        <f t="shared" si="3"/>
        <v>0.00015478776296645735</v>
      </c>
    </row>
    <row r="97" spans="1:15" ht="13.5">
      <c r="A97" s="2">
        <v>95</v>
      </c>
      <c r="B97" s="2" t="s">
        <v>50</v>
      </c>
      <c r="C97" s="3">
        <f>('屈折率'!L$33-'屈折率'!C$33)/('屈折率'!C97-'屈折率'!L97)</f>
        <v>-0.23736135316082524</v>
      </c>
      <c r="D97" s="3">
        <f>('屈折率'!C$33-1)+$C97*('屈折率'!C97-1)</f>
        <v>0.32402368359190814</v>
      </c>
      <c r="E97" s="3">
        <f>('屈折率'!D$33-1)+$C97*('屈折率'!D97-1)</f>
        <v>0.32410170769884117</v>
      </c>
      <c r="F97" s="3">
        <f>('屈折率'!E$33-1)+$C97*('屈折率'!E97-1)</f>
        <v>0.32414433396072634</v>
      </c>
      <c r="G97" s="3">
        <f>('屈折率'!F$33-1)+$C97*('屈折率'!F97-1)</f>
        <v>0.3241619516721026</v>
      </c>
      <c r="H97" s="3">
        <f>('屈折率'!G$33-1)+$C97*('屈折率'!G97-1)</f>
        <v>0.3241616896843701</v>
      </c>
      <c r="I97" s="3">
        <f>('屈折率'!H$33-1)+$C97*('屈折率'!H97-1)</f>
        <v>0.3241485188169349</v>
      </c>
      <c r="J97" s="3">
        <f>('屈折率'!I$33-1)+$C97*('屈折率'!I97-1)</f>
        <v>0.3241259519618031</v>
      </c>
      <c r="K97" s="3">
        <f>('屈折率'!J$33-1)+$C97*('屈折率'!J97-1)</f>
        <v>0.3240964994872316</v>
      </c>
      <c r="L97" s="3">
        <f>('屈折率'!K$33-1)+$C97*('屈折率'!K97-1)</f>
        <v>0.32406197172257906</v>
      </c>
      <c r="M97" s="3">
        <f>('屈折率'!L$33-1)+$C97*('屈折率'!L97-1)</f>
        <v>0.32402368359190814</v>
      </c>
      <c r="N97" s="21">
        <f t="shared" si="2"/>
        <v>0.32410499921884056</v>
      </c>
      <c r="O97" s="16">
        <f t="shared" si="3"/>
        <v>0.00013826808019445913</v>
      </c>
    </row>
    <row r="98" spans="1:15" ht="13.5">
      <c r="A98" s="2">
        <v>96</v>
      </c>
      <c r="B98" s="2" t="s">
        <v>51</v>
      </c>
      <c r="C98" s="3">
        <f>('屈折率'!L$33-'屈折率'!C$33)/('屈折率'!C98-'屈折率'!L98)</f>
        <v>-0.19870299276365336</v>
      </c>
      <c r="D98" s="3">
        <f>('屈折率'!C$33-1)+$C98*('屈折率'!C98-1)</f>
        <v>0.3409417656704025</v>
      </c>
      <c r="E98" s="3">
        <f>('屈折率'!D$33-1)+$C98*('屈折率'!D98-1)</f>
        <v>0.3410289222721234</v>
      </c>
      <c r="F98" s="3">
        <f>('屈折率'!E$33-1)+$C98*('屈折率'!E98-1)</f>
        <v>0.34107646272581793</v>
      </c>
      <c r="G98" s="3">
        <f>('屈折率'!F$33-1)+$C98*('屈折率'!F98-1)</f>
        <v>0.341096066163025</v>
      </c>
      <c r="H98" s="3">
        <f>('屈折率'!G$33-1)+$C98*('屈折率'!G98-1)</f>
        <v>0.34109572487728906</v>
      </c>
      <c r="I98" s="3">
        <f>('屈折率'!H$33-1)+$C98*('屈折率'!H98-1)</f>
        <v>0.3410809991437531</v>
      </c>
      <c r="J98" s="3">
        <f>('屈折率'!I$33-1)+$C98*('屈折率'!I98-1)</f>
        <v>0.34105581088068</v>
      </c>
      <c r="K98" s="3">
        <f>('屈折率'!J$33-1)+$C98*('屈折率'!J98-1)</f>
        <v>0.3410229581395975</v>
      </c>
      <c r="L98" s="3">
        <f>('屈折率'!K$33-1)+$C98*('屈折率'!K98-1)</f>
        <v>0.34098445583525255</v>
      </c>
      <c r="M98" s="3">
        <f>('屈折率'!L$33-1)+$C98*('屈折率'!L98-1)</f>
        <v>0.3409417656704025</v>
      </c>
      <c r="N98" s="21">
        <f t="shared" si="2"/>
        <v>0.3410324931378343</v>
      </c>
      <c r="O98" s="16">
        <f t="shared" si="3"/>
        <v>0.00015430049262249446</v>
      </c>
    </row>
    <row r="99" spans="1:15" ht="13.5">
      <c r="A99" s="2">
        <v>97</v>
      </c>
      <c r="B99" s="2" t="s">
        <v>52</v>
      </c>
      <c r="C99" s="3">
        <f>('屈折率'!L$33-'屈折率'!C$33)/('屈折率'!C99-'屈折率'!L99)</f>
        <v>-0.22782484111562082</v>
      </c>
      <c r="D99" s="3">
        <f>('屈折率'!C$33-1)+$C99*('屈折率'!C99-1)</f>
        <v>0.32811306811958996</v>
      </c>
      <c r="E99" s="3">
        <f>('屈折率'!D$33-1)+$C99*('屈折率'!D99-1)</f>
        <v>0.32819329181672624</v>
      </c>
      <c r="F99" s="3">
        <f>('屈折率'!E$33-1)+$C99*('屈折率'!E99-1)</f>
        <v>0.328237159505966</v>
      </c>
      <c r="G99" s="3">
        <f>('屈折率'!F$33-1)+$C99*('屈折率'!F99-1)</f>
        <v>0.3282553190559925</v>
      </c>
      <c r="H99" s="3">
        <f>('屈折率'!G$33-1)+$C99*('屈折率'!G99-1)</f>
        <v>0.3282550839015788</v>
      </c>
      <c r="I99" s="3">
        <f>('屈折率'!H$33-1)+$C99*('屈折率'!H99-1)</f>
        <v>0.32824155785681886</v>
      </c>
      <c r="J99" s="3">
        <f>('屈折率'!I$33-1)+$C99*('屈折率'!I99-1)</f>
        <v>0.328218350461817</v>
      </c>
      <c r="K99" s="3">
        <f>('屈折率'!J$33-1)+$C99*('屈折率'!J99-1)</f>
        <v>0.32818804285828374</v>
      </c>
      <c r="L99" s="3">
        <f>('屈折率'!K$33-1)+$C99*('屈折率'!K99-1)</f>
        <v>0.3281524975459043</v>
      </c>
      <c r="M99" s="3">
        <f>('屈折率'!L$33-1)+$C99*('屈折率'!L99-1)</f>
        <v>0.32811306811958996</v>
      </c>
      <c r="N99" s="21">
        <f t="shared" si="2"/>
        <v>0.3281967439242267</v>
      </c>
      <c r="O99" s="16">
        <f t="shared" si="3"/>
        <v>0.0001422509364025215</v>
      </c>
    </row>
    <row r="100" spans="1:15" ht="13.5">
      <c r="A100" s="2">
        <v>98</v>
      </c>
      <c r="B100" s="2" t="s">
        <v>53</v>
      </c>
      <c r="C100" s="3">
        <f>('屈折率'!L$33-'屈折率'!C$33)/('屈折率'!C100-'屈折率'!L100)</f>
        <v>-0.21135326709093807</v>
      </c>
      <c r="D100" s="3">
        <f>('屈折率'!C$33-1)+$C100*('屈折率'!C100-1)</f>
        <v>0.33585962956861665</v>
      </c>
      <c r="E100" s="3">
        <f>('屈折率'!D$33-1)+$C100*('屈折率'!D100-1)</f>
        <v>0.33594388725143676</v>
      </c>
      <c r="F100" s="3">
        <f>('屈折率'!E$33-1)+$C100*('屈折率'!E100-1)</f>
        <v>0.3359898311153375</v>
      </c>
      <c r="G100" s="3">
        <f>('屈折率'!F$33-1)+$C100*('屈折率'!F100-1)</f>
        <v>0.3360087631033738</v>
      </c>
      <c r="H100" s="3">
        <f>('屈折率'!G$33-1)+$C100*('屈折率'!G100-1)</f>
        <v>0.33600841641347057</v>
      </c>
      <c r="I100" s="3">
        <f>('屈折率'!H$33-1)+$C100*('屈折率'!H100-1)</f>
        <v>0.3359941704204329</v>
      </c>
      <c r="J100" s="3">
        <f>('屈折率'!I$33-1)+$C100*('屈折率'!I100-1)</f>
        <v>0.335969818992136</v>
      </c>
      <c r="K100" s="3">
        <f>('屈折率'!J$33-1)+$C100*('屈折率'!J100-1)</f>
        <v>0.33593806848994384</v>
      </c>
      <c r="L100" s="3">
        <f>('屈折率'!K$33-1)+$C100*('屈折率'!K100-1)</f>
        <v>0.3359008675444538</v>
      </c>
      <c r="M100" s="3">
        <f>('屈折率'!L$33-1)+$C100*('屈折率'!L100-1)</f>
        <v>0.33585962956861665</v>
      </c>
      <c r="N100" s="21">
        <f t="shared" si="2"/>
        <v>0.33594730824678176</v>
      </c>
      <c r="O100" s="16">
        <f t="shared" si="3"/>
        <v>0.00014913353475715097</v>
      </c>
    </row>
    <row r="101" spans="1:15" ht="13.5">
      <c r="A101" s="2">
        <v>99</v>
      </c>
      <c r="B101" s="2" t="s">
        <v>54</v>
      </c>
      <c r="C101" s="3">
        <f>('屈折率'!L$33-'屈折率'!C$33)/('屈折率'!C101-'屈折率'!L101)</f>
        <v>-0.24610343390535144</v>
      </c>
      <c r="D101" s="3">
        <f>('屈折率'!C$33-1)+$C101*('屈折率'!C101-1)</f>
        <v>0.3193200390972004</v>
      </c>
      <c r="E101" s="3">
        <f>('屈折率'!D$33-1)+$C101*('屈折率'!D101-1)</f>
        <v>0.31939570285962837</v>
      </c>
      <c r="F101" s="3">
        <f>('屈折率'!E$33-1)+$C101*('屈折率'!E101-1)</f>
        <v>0.319437110647254</v>
      </c>
      <c r="G101" s="3">
        <f>('屈折率'!F$33-1)+$C101*('屈折率'!F101-1)</f>
        <v>0.3194542770245169</v>
      </c>
      <c r="H101" s="3">
        <f>('屈折率'!G$33-1)+$C101*('屈折率'!G101-1)</f>
        <v>0.319454085635416</v>
      </c>
      <c r="I101" s="3">
        <f>('屈折率'!H$33-1)+$C101*('屈折率'!H101-1)</f>
        <v>0.319441343578307</v>
      </c>
      <c r="J101" s="3">
        <f>('屈折率'!I$33-1)+$C101*('屈折率'!I101-1)</f>
        <v>0.3194194526129971</v>
      </c>
      <c r="K101" s="3">
        <f>('屈折率'!J$33-1)+$C101*('屈折率'!J101-1)</f>
        <v>0.31939084666234996</v>
      </c>
      <c r="L101" s="3">
        <f>('屈折率'!K$33-1)+$C101*('屈折率'!K101-1)</f>
        <v>0.3193572829209488</v>
      </c>
      <c r="M101" s="3">
        <f>('屈折率'!L$33-1)+$C101*('屈折率'!L101-1)</f>
        <v>0.3193200390972004</v>
      </c>
      <c r="N101" s="21">
        <f t="shared" si="2"/>
        <v>0.31939901801358184</v>
      </c>
      <c r="O101" s="16">
        <f t="shared" si="3"/>
        <v>0.00013423792731648287</v>
      </c>
    </row>
    <row r="102" spans="1:15" ht="13.5">
      <c r="A102" s="2">
        <v>100</v>
      </c>
      <c r="B102" s="2" t="s">
        <v>55</v>
      </c>
      <c r="C102" s="3">
        <f>('屈折率'!L$33-'屈折率'!C$33)/('屈折率'!C102-'屈折率'!L102)</f>
        <v>-0.20343805942619095</v>
      </c>
      <c r="D102" s="3">
        <f>('屈折率'!C$33-1)+$C102*('屈折率'!C102-1)</f>
        <v>0.3372350064919614</v>
      </c>
      <c r="E102" s="3">
        <f>('屈折率'!D$33-1)+$C102*('屈折率'!D102-1)</f>
        <v>0.33731955400767233</v>
      </c>
      <c r="F102" s="3">
        <f>('屈折率'!E$33-1)+$C102*('屈折率'!E102-1)</f>
        <v>0.3373657871641076</v>
      </c>
      <c r="G102" s="3">
        <f>('屈折率'!F$33-1)+$C102*('屈折率'!F102-1)</f>
        <v>0.3373849458733942</v>
      </c>
      <c r="H102" s="3">
        <f>('屈折率'!G$33-1)+$C102*('屈折率'!G102-1)</f>
        <v>0.33738473294358906</v>
      </c>
      <c r="I102" s="3">
        <f>('屈折率'!H$33-1)+$C102*('屈折率'!H102-1)</f>
        <v>0.3373705145469702</v>
      </c>
      <c r="J102" s="3">
        <f>('屈折率'!I$33-1)+$C102*('屈折率'!I102-1)</f>
        <v>0.3373460806880133</v>
      </c>
      <c r="K102" s="3">
        <f>('屈折率'!J$33-1)+$C102*('屈折率'!J102-1)</f>
        <v>0.3373141388569705</v>
      </c>
      <c r="L102" s="3">
        <f>('屈折率'!K$33-1)+$C102*('屈折率'!K102-1)</f>
        <v>0.33727664136696295</v>
      </c>
      <c r="M102" s="3">
        <f>('屈折率'!L$33-1)+$C102*('屈折率'!L102-1)</f>
        <v>0.3372350064919614</v>
      </c>
      <c r="N102" s="21">
        <f t="shared" si="2"/>
        <v>0.33732324084316023</v>
      </c>
      <c r="O102" s="16">
        <f t="shared" si="3"/>
        <v>0.0001499393814327621</v>
      </c>
    </row>
    <row r="103" spans="1:15" ht="13.5">
      <c r="A103" s="2">
        <v>101</v>
      </c>
      <c r="B103" s="2" t="s">
        <v>118</v>
      </c>
      <c r="C103" s="3">
        <f>('屈折率'!L$33-'屈折率'!C$33)/('屈折率'!C103-'屈折率'!L103)</f>
        <v>-0.17046799893661702</v>
      </c>
      <c r="D103" s="3">
        <f>('屈折率'!C$33-1)+$C103*('屈折率'!C103-1)</f>
        <v>0.35253332834035844</v>
      </c>
      <c r="E103" s="3">
        <f>('屈折率'!D$33-1)+$C103*('屈折率'!D103-1)</f>
        <v>0.3526250755607989</v>
      </c>
      <c r="F103" s="3">
        <f>('屈折率'!E$33-1)+$C103*('屈折率'!E103-1)</f>
        <v>0.3526750795455222</v>
      </c>
      <c r="G103" s="3">
        <f>('屈折率'!F$33-1)+$C103*('屈折率'!F103-1)</f>
        <v>0.35269568124842526</v>
      </c>
      <c r="H103" s="3">
        <f>('屈折率'!G$33-1)+$C103*('屈折率'!G103-1)</f>
        <v>0.3526953077557371</v>
      </c>
      <c r="I103" s="3">
        <f>('屈折率'!H$33-1)+$C103*('屈折率'!H103-1)</f>
        <v>0.35267981175633734</v>
      </c>
      <c r="J103" s="3">
        <f>('屈折率'!I$33-1)+$C103*('屈折率'!I103-1)</f>
        <v>0.3526533157221121</v>
      </c>
      <c r="K103" s="3">
        <f>('屈折率'!J$33-1)+$C103*('屈折率'!J103-1)</f>
        <v>0.3526187575351154</v>
      </c>
      <c r="L103" s="3">
        <f>('屈折率'!K$33-1)+$C103*('屈折率'!K103-1)</f>
        <v>0.35257825095140183</v>
      </c>
      <c r="M103" s="3">
        <f>('屈折率'!L$33-1)+$C103*('屈折率'!L103-1)</f>
        <v>0.35253332834035844</v>
      </c>
      <c r="N103" s="21">
        <f t="shared" si="2"/>
        <v>0.35262879367561667</v>
      </c>
      <c r="O103" s="16">
        <f t="shared" si="3"/>
        <v>0.00016235290806682068</v>
      </c>
    </row>
    <row r="104" spans="1:15" ht="13.5">
      <c r="A104" s="2">
        <v>102</v>
      </c>
      <c r="B104" s="2" t="s">
        <v>33</v>
      </c>
      <c r="C104" s="3">
        <f>('屈折率'!L$33-'屈折率'!C$33)/('屈折率'!C104-'屈折率'!L104)</f>
        <v>-0.5082795456438919</v>
      </c>
      <c r="D104" s="3">
        <f>('屈折率'!C$33-1)+$C104*('屈折率'!C104-1)</f>
        <v>0.21833850434165403</v>
      </c>
      <c r="E104" s="3">
        <f>('屈折率'!D$33-1)+$C104*('屈折率'!D104-1)</f>
        <v>0.2183733064211426</v>
      </c>
      <c r="F104" s="3">
        <f>('屈折率'!E$33-1)+$C104*('屈折率'!E104-1)</f>
        <v>0.21839229685855205</v>
      </c>
      <c r="G104" s="3">
        <f>('屈折率'!F$33-1)+$C104*('屈折率'!F104-1)</f>
        <v>0.21840008397318728</v>
      </c>
      <c r="H104" s="3">
        <f>('屈折率'!G$33-1)+$C104*('屈折率'!G104-1)</f>
        <v>0.21839986641419</v>
      </c>
      <c r="I104" s="3">
        <f>('屈折率'!H$33-1)+$C104*('屈折率'!H104-1)</f>
        <v>0.21839389499442818</v>
      </c>
      <c r="J104" s="3">
        <f>('屈折率'!I$33-1)+$C104*('屈折率'!I104-1)</f>
        <v>0.21838377177088764</v>
      </c>
      <c r="K104" s="3">
        <f>('屈折率'!J$33-1)+$C104*('屈折率'!J104-1)</f>
        <v>0.21837064781748317</v>
      </c>
      <c r="L104" s="3">
        <f>('屈折率'!K$33-1)+$C104*('屈折率'!K104-1)</f>
        <v>0.2183553564340206</v>
      </c>
      <c r="M104" s="3">
        <f>('屈折率'!L$33-1)+$C104*('屈折率'!L104-1)</f>
        <v>0.21833850434165403</v>
      </c>
      <c r="N104" s="21">
        <f t="shared" si="2"/>
        <v>0.21837462333671995</v>
      </c>
      <c r="O104" s="16">
        <f t="shared" si="3"/>
        <v>6.157963153324841E-05</v>
      </c>
    </row>
    <row r="105" spans="1:15" ht="13.5">
      <c r="A105" s="2">
        <v>103</v>
      </c>
      <c r="B105" s="2" t="s">
        <v>34</v>
      </c>
      <c r="C105" s="3">
        <f>('屈折率'!L$33-'屈折率'!C$33)/('屈折率'!C105-'屈折率'!L105)</f>
        <v>-0.5315839553185123</v>
      </c>
      <c r="D105" s="3">
        <f>('屈折率'!C$33-1)+$C105*('屈折率'!C105-1)</f>
        <v>0.2095153033459924</v>
      </c>
      <c r="E105" s="3">
        <f>('屈折率'!D$33-1)+$C105*('屈折率'!D105-1)</f>
        <v>0.20954618977977169</v>
      </c>
      <c r="F105" s="3">
        <f>('屈折率'!E$33-1)+$C105*('屈折率'!E105-1)</f>
        <v>0.2095630119432288</v>
      </c>
      <c r="G105" s="3">
        <f>('屈折率'!F$33-1)+$C105*('屈折率'!F105-1)</f>
        <v>0.20956987578146224</v>
      </c>
      <c r="H105" s="3">
        <f>('屈折率'!G$33-1)+$C105*('屈折率'!G105-1)</f>
        <v>0.20956963543533358</v>
      </c>
      <c r="I105" s="3">
        <f>('屈折率'!H$33-1)+$C105*('屈折率'!H105-1)</f>
        <v>0.20956430144182675</v>
      </c>
      <c r="J105" s="3">
        <f>('屈折率'!I$33-1)+$C105*('屈折率'!I105-1)</f>
        <v>0.20955530585230414</v>
      </c>
      <c r="K105" s="3">
        <f>('屈折率'!J$33-1)+$C105*('屈折率'!J105-1)</f>
        <v>0.20954367797742796</v>
      </c>
      <c r="L105" s="3">
        <f>('屈折率'!K$33-1)+$C105*('屈折率'!K105-1)</f>
        <v>0.20953016300458338</v>
      </c>
      <c r="M105" s="3">
        <f>('屈折率'!L$33-1)+$C105*('屈折率'!L105-1)</f>
        <v>0.2095153033459924</v>
      </c>
      <c r="N105" s="21">
        <f t="shared" si="2"/>
        <v>0.2095472767907923</v>
      </c>
      <c r="O105" s="16">
        <f t="shared" si="3"/>
        <v>5.457243546985735E-05</v>
      </c>
    </row>
    <row r="106" spans="1:15" ht="13.5">
      <c r="A106" s="2">
        <v>104</v>
      </c>
      <c r="B106" s="2" t="s">
        <v>35</v>
      </c>
      <c r="C106" s="3">
        <f>('屈折率'!L$33-'屈折率'!C$33)/('屈折率'!C106-'屈折率'!L106)</f>
        <v>-0.5591071583860103</v>
      </c>
      <c r="D106" s="3">
        <f>('屈折率'!C$33-1)+$C106*('屈折率'!C106-1)</f>
        <v>0.19967033410987278</v>
      </c>
      <c r="E106" s="3">
        <f>('屈折率'!D$33-1)+$C106*('屈折率'!D106-1)</f>
        <v>0.1996989374292188</v>
      </c>
      <c r="F106" s="3">
        <f>('屈折率'!E$33-1)+$C106*('屈折率'!E106-1)</f>
        <v>0.1997144585092755</v>
      </c>
      <c r="G106" s="3">
        <f>('屈折率'!F$33-1)+$C106*('屈折率'!F106-1)</f>
        <v>0.19972072322622425</v>
      </c>
      <c r="H106" s="3">
        <f>('屈折率'!G$33-1)+$C106*('屈折率'!G106-1)</f>
        <v>0.19972040392573387</v>
      </c>
      <c r="I106" s="3">
        <f>('屈折率'!H$33-1)+$C106*('屈折率'!H106-1)</f>
        <v>0.19971538999672594</v>
      </c>
      <c r="J106" s="3">
        <f>('屈折率'!I$33-1)+$C106*('屈折率'!I106-1)</f>
        <v>0.19970703075637591</v>
      </c>
      <c r="K106" s="3">
        <f>('屈折率'!J$33-1)+$C106*('屈折率'!J106-1)</f>
        <v>0.19969629769858127</v>
      </c>
      <c r="L106" s="3">
        <f>('屈折率'!K$33-1)+$C106*('屈折率'!K106-1)</f>
        <v>0.19968389471625403</v>
      </c>
      <c r="M106" s="3">
        <f>('屈折率'!L$33-1)+$C106*('屈折率'!L106-1)</f>
        <v>0.19967033410987278</v>
      </c>
      <c r="N106" s="21">
        <f t="shared" si="2"/>
        <v>0.1996997804478135</v>
      </c>
      <c r="O106" s="16">
        <f t="shared" si="3"/>
        <v>5.038911635146803E-05</v>
      </c>
    </row>
    <row r="107" spans="1:15" ht="13.5">
      <c r="A107" s="2">
        <v>105</v>
      </c>
      <c r="B107" s="2" t="s">
        <v>36</v>
      </c>
      <c r="C107" s="3">
        <f>('屈折率'!L$33-'屈折率'!C$33)/('屈折率'!C107-'屈折率'!L107)</f>
        <v>-0.4262694232180483</v>
      </c>
      <c r="D107" s="3">
        <f>('屈折率'!C$33-1)+$C107*('屈折率'!C107-1)</f>
        <v>0.24908263192483554</v>
      </c>
      <c r="E107" s="3">
        <f>('屈折率'!D$33-1)+$C107*('屈折率'!D107-1)</f>
        <v>0.24912740921795984</v>
      </c>
      <c r="F107" s="3">
        <f>('屈折率'!E$33-1)+$C107*('屈折率'!E107-1)</f>
        <v>0.2491518620285425</v>
      </c>
      <c r="G107" s="3">
        <f>('屈折率'!F$33-1)+$C107*('屈折率'!F107-1)</f>
        <v>0.24916192152584202</v>
      </c>
      <c r="H107" s="3">
        <f>('屈折率'!G$33-1)+$C107*('屈折率'!G107-1)</f>
        <v>0.24916169145929407</v>
      </c>
      <c r="I107" s="3">
        <f>('屈折率'!H$33-1)+$C107*('屈折率'!H107-1)</f>
        <v>0.2491540522650873</v>
      </c>
      <c r="J107" s="3">
        <f>('屈折率'!I$33-1)+$C107*('屈折率'!I107-1)</f>
        <v>0.24914105013479204</v>
      </c>
      <c r="K107" s="3">
        <f>('屈折率'!J$33-1)+$C107*('屈折率'!J107-1)</f>
        <v>0.24912415310185876</v>
      </c>
      <c r="L107" s="3">
        <f>('屈折率'!K$33-1)+$C107*('屈折率'!K107-1)</f>
        <v>0.24910442284766637</v>
      </c>
      <c r="M107" s="3">
        <f>('屈折率'!L$33-1)+$C107*('屈折率'!L107-1)</f>
        <v>0.2490826319248355</v>
      </c>
      <c r="N107" s="21">
        <f t="shared" si="2"/>
        <v>0.2491291826430714</v>
      </c>
      <c r="O107" s="16">
        <f t="shared" si="3"/>
        <v>7.928960100650473E-05</v>
      </c>
    </row>
    <row r="108" spans="1:15" ht="13.5">
      <c r="A108" s="2">
        <v>106</v>
      </c>
      <c r="B108" s="2" t="s">
        <v>37</v>
      </c>
      <c r="C108" s="3">
        <f>('屈折率'!L$33-'屈折率'!C$33)/('屈折率'!C108-'屈折率'!L108)</f>
        <v>-0.45916779301295146</v>
      </c>
      <c r="D108" s="3">
        <f>('屈折率'!C$33-1)+$C108*('屈折率'!C108-1)</f>
        <v>0.2364439796828749</v>
      </c>
      <c r="E108" s="3">
        <f>('屈折率'!D$33-1)+$C108*('屈折率'!D108-1)</f>
        <v>0.23648368837768563</v>
      </c>
      <c r="F108" s="3">
        <f>('屈折率'!E$33-1)+$C108*('屈折率'!E108-1)</f>
        <v>0.2365053479466908</v>
      </c>
      <c r="G108" s="3">
        <f>('屈折率'!F$33-1)+$C108*('屈折率'!F108-1)</f>
        <v>0.23651424103115726</v>
      </c>
      <c r="H108" s="3">
        <f>('屈折率'!G$33-1)+$C108*('屈折率'!G108-1)</f>
        <v>0.23651401704904595</v>
      </c>
      <c r="I108" s="3">
        <f>('屈折率'!H$33-1)+$C108*('屈折率'!H108-1)</f>
        <v>0.23650723424263154</v>
      </c>
      <c r="J108" s="3">
        <f>('屈折率'!I$33-1)+$C108*('屈折率'!I108-1)</f>
        <v>0.23649570794253255</v>
      </c>
      <c r="K108" s="3">
        <f>('屈折率'!J$33-1)+$C108*('屈折率'!J108-1)</f>
        <v>0.23648073933488606</v>
      </c>
      <c r="L108" s="3">
        <f>('屈折率'!K$33-1)+$C108*('屈折率'!K108-1)</f>
        <v>0.2364632686768819</v>
      </c>
      <c r="M108" s="3">
        <f>('屈折率'!L$33-1)+$C108*('屈折率'!L108-1)</f>
        <v>0.2364439796828749</v>
      </c>
      <c r="N108" s="21">
        <f t="shared" si="2"/>
        <v>0.23648522039672612</v>
      </c>
      <c r="O108" s="16">
        <f t="shared" si="3"/>
        <v>7.02613482823633E-05</v>
      </c>
    </row>
    <row r="109" spans="1:15" ht="13.5">
      <c r="A109" s="2">
        <v>107</v>
      </c>
      <c r="B109" s="2" t="s">
        <v>38</v>
      </c>
      <c r="C109" s="3">
        <f>('屈折率'!L$33-'屈折率'!C$33)/('屈折率'!C109-'屈折率'!L109)</f>
        <v>-0.43907174582344866</v>
      </c>
      <c r="D109" s="3">
        <f>('屈折率'!C$33-1)+$C109*('屈折率'!C109-1)</f>
        <v>0.24446528347589325</v>
      </c>
      <c r="E109" s="3">
        <f>('屈折率'!D$33-1)+$C109*('屈折率'!D109-1)</f>
        <v>0.2445089691943163</v>
      </c>
      <c r="F109" s="3">
        <f>('屈折率'!E$33-1)+$C109*('屈折率'!E109-1)</f>
        <v>0.24453276421793058</v>
      </c>
      <c r="G109" s="3">
        <f>('屈折率'!F$33-1)+$C109*('屈折率'!F109-1)</f>
        <v>0.2445425032158166</v>
      </c>
      <c r="H109" s="3">
        <f>('屈折率'!G$33-1)+$C109*('屈折率'!G109-1)</f>
        <v>0.24454221659137593</v>
      </c>
      <c r="I109" s="3">
        <f>('屈折率'!H$33-1)+$C109*('屈折率'!H109-1)</f>
        <v>0.2445347290326838</v>
      </c>
      <c r="J109" s="3">
        <f>('屈折率'!I$33-1)+$C109*('屈折率'!I109-1)</f>
        <v>0.2445220442556365</v>
      </c>
      <c r="K109" s="3">
        <f>('屈折率'!J$33-1)+$C109*('屈折率'!J109-1)</f>
        <v>0.24450559781309616</v>
      </c>
      <c r="L109" s="3">
        <f>('屈折率'!K$33-1)+$C109*('屈折率'!K109-1)</f>
        <v>0.24448642644619695</v>
      </c>
      <c r="M109" s="3">
        <f>('屈折率'!L$33-1)+$C109*('屈折率'!L109-1)</f>
        <v>0.24446528347589325</v>
      </c>
      <c r="N109" s="21">
        <f t="shared" si="2"/>
        <v>0.24451058177188392</v>
      </c>
      <c r="O109" s="16">
        <f t="shared" si="3"/>
        <v>7.721973992336206E-05</v>
      </c>
    </row>
    <row r="110" spans="1:15" ht="13.5">
      <c r="A110" s="2">
        <v>108</v>
      </c>
      <c r="B110" s="2" t="s">
        <v>39</v>
      </c>
      <c r="C110" s="3">
        <f>('屈折率'!L$33-'屈折率'!C$33)/('屈折率'!C110-'屈折率'!L110)</f>
        <v>-0.3467459104757192</v>
      </c>
      <c r="D110" s="3">
        <f>('屈折率'!C$33-1)+$C110*('屈折率'!C110-1)</f>
        <v>0.2798909146781063</v>
      </c>
      <c r="E110" s="3">
        <f>('屈折率'!D$33-1)+$C110*('屈折率'!D110-1)</f>
        <v>0.279948502816635</v>
      </c>
      <c r="F110" s="3">
        <f>('屈折率'!E$33-1)+$C110*('屈折率'!E110-1)</f>
        <v>0.2799799305219718</v>
      </c>
      <c r="G110" s="3">
        <f>('屈折率'!F$33-1)+$C110*('屈折率'!F110-1)</f>
        <v>0.27999289147303147</v>
      </c>
      <c r="H110" s="3">
        <f>('屈折率'!G$33-1)+$C110*('屈折率'!G110-1)</f>
        <v>0.2799926619914642</v>
      </c>
      <c r="I110" s="3">
        <f>('屈折率'!H$33-1)+$C110*('屈折率'!H110-1)</f>
        <v>0.27998291945850184</v>
      </c>
      <c r="J110" s="3">
        <f>('屈折率'!I$33-1)+$C110*('屈折率'!I110-1)</f>
        <v>0.27996626161934346</v>
      </c>
      <c r="K110" s="3">
        <f>('屈折率'!J$33-1)+$C110*('屈折率'!J110-1)</f>
        <v>0.27994454414989023</v>
      </c>
      <c r="L110" s="3">
        <f>('屈折率'!K$33-1)+$C110*('屈折率'!K110-1)</f>
        <v>0.2799191047501718</v>
      </c>
      <c r="M110" s="3">
        <f>('屈折率'!L$33-1)+$C110*('屈折率'!L110-1)</f>
        <v>0.2798909146781063</v>
      </c>
      <c r="N110" s="21">
        <f t="shared" si="2"/>
        <v>0.2799508646137222</v>
      </c>
      <c r="O110" s="16">
        <f t="shared" si="3"/>
        <v>0.00010197679492518485</v>
      </c>
    </row>
    <row r="111" spans="1:15" ht="13.5">
      <c r="A111" s="2">
        <v>109</v>
      </c>
      <c r="B111" s="2" t="s">
        <v>40</v>
      </c>
      <c r="C111" s="3">
        <f>('屈折率'!L$33-'屈折率'!C$33)/('屈折率'!C111-'屈折率'!L111)</f>
        <v>-0.3555616132075535</v>
      </c>
      <c r="D111" s="3">
        <f>('屈折率'!C$33-1)+$C111*('屈折率'!C111-1)</f>
        <v>0.27645207469550626</v>
      </c>
      <c r="E111" s="3">
        <f>('屈折率'!D$33-1)+$C111*('屈折率'!D111-1)</f>
        <v>0.2765083283382929</v>
      </c>
      <c r="F111" s="3">
        <f>('屈折率'!E$33-1)+$C111*('屈折率'!E111-1)</f>
        <v>0.2765390667663454</v>
      </c>
      <c r="G111" s="3">
        <f>('屈折率'!F$33-1)+$C111*('屈折率'!F111-1)</f>
        <v>0.27655176290499894</v>
      </c>
      <c r="H111" s="3">
        <f>('屈折率'!G$33-1)+$C111*('屈折率'!G111-1)</f>
        <v>0.27655155668484266</v>
      </c>
      <c r="I111" s="3">
        <f>('屈折率'!H$33-1)+$C111*('屈折率'!H111-1)</f>
        <v>0.2765420390235842</v>
      </c>
      <c r="J111" s="3">
        <f>('屈折率'!I$33-1)+$C111*('屈折率'!I111-1)</f>
        <v>0.27652575160344817</v>
      </c>
      <c r="K111" s="3">
        <f>('屈折率'!J$33-1)+$C111*('屈折率'!J111-1)</f>
        <v>0.27650451301598766</v>
      </c>
      <c r="L111" s="3">
        <f>('屈折率'!K$33-1)+$C111*('屈折率'!K111-1)</f>
        <v>0.2764796359896854</v>
      </c>
      <c r="M111" s="3">
        <f>('屈折率'!L$33-1)+$C111*('屈折率'!L111-1)</f>
        <v>0.27645207469550626</v>
      </c>
      <c r="N111" s="21">
        <f t="shared" si="2"/>
        <v>0.27651068037181975</v>
      </c>
      <c r="O111" s="16">
        <f t="shared" si="3"/>
        <v>9.968820949268764E-05</v>
      </c>
    </row>
    <row r="112" spans="1:15" ht="13.5">
      <c r="A112" s="2">
        <v>110</v>
      </c>
      <c r="B112" s="2" t="s">
        <v>114</v>
      </c>
      <c r="C112" s="3">
        <f>('屈折率'!L$33-'屈折率'!C$33)/('屈折率'!C112-'屈折率'!L112)</f>
        <v>-0.36707639560258315</v>
      </c>
      <c r="D112" s="3">
        <f>('屈折率'!C$33-1)+$C112*('屈折率'!C112-1)</f>
        <v>0.27192596534841684</v>
      </c>
      <c r="E112" s="3">
        <f>('屈折率'!D$33-1)+$C112*('屈折率'!D112-1)</f>
        <v>0.2719803097661605</v>
      </c>
      <c r="F112" s="3">
        <f>('屈折率'!E$33-1)+$C112*('屈折率'!E112-1)</f>
        <v>0.2720099744999764</v>
      </c>
      <c r="G112" s="3">
        <f>('屈折率'!F$33-1)+$C112*('屈折率'!F112-1)</f>
        <v>0.2720221983073319</v>
      </c>
      <c r="H112" s="3">
        <f>('屈折率'!G$33-1)+$C112*('屈折率'!G112-1)</f>
        <v>0.2720219607669721</v>
      </c>
      <c r="I112" s="3">
        <f>('屈折率'!H$33-1)+$C112*('屈折率'!H112-1)</f>
        <v>0.27201274085898336</v>
      </c>
      <c r="J112" s="3">
        <f>('屈折率'!I$33-1)+$C112*('屈折率'!I112-1)</f>
        <v>0.2719970008314648</v>
      </c>
      <c r="K112" s="3">
        <f>('屈折率'!J$33-1)+$C112*('屈折率'!J112-1)</f>
        <v>0.2719765021082384</v>
      </c>
      <c r="L112" s="3">
        <f>('屈折率'!K$33-1)+$C112*('屈折率'!K112-1)</f>
        <v>0.27195251577418966</v>
      </c>
      <c r="M112" s="3">
        <f>('屈折率'!L$33-1)+$C112*('屈折率'!L112-1)</f>
        <v>0.27192596534841684</v>
      </c>
      <c r="N112" s="21">
        <f t="shared" si="2"/>
        <v>0.2719825133610151</v>
      </c>
      <c r="O112" s="16">
        <f t="shared" si="3"/>
        <v>9.623295891503236E-05</v>
      </c>
    </row>
    <row r="113" spans="1:15" ht="13.5">
      <c r="A113" s="2">
        <v>111</v>
      </c>
      <c r="B113" s="2" t="s">
        <v>41</v>
      </c>
      <c r="C113" s="3">
        <f>('屈折率'!L$33-'屈折率'!C$33)/('屈折率'!C113-'屈折率'!L113)</f>
        <v>-0.3832105902469807</v>
      </c>
      <c r="D113" s="3">
        <f>('屈折率'!C$33-1)+$C113*('屈折率'!C113-1)</f>
        <v>0.2656850659548132</v>
      </c>
      <c r="E113" s="3">
        <f>('屈折率'!D$33-1)+$C113*('屈折率'!D113-1)</f>
        <v>0.2657365001829686</v>
      </c>
      <c r="F113" s="3">
        <f>('屈折率'!E$33-1)+$C113*('屈折率'!E113-1)</f>
        <v>0.265764637740152</v>
      </c>
      <c r="G113" s="3">
        <f>('屈折率'!F$33-1)+$C113*('屈折率'!F113-1)</f>
        <v>0.2657762794473464</v>
      </c>
      <c r="H113" s="3">
        <f>('屈折率'!G$33-1)+$C113*('屈折率'!G113-1)</f>
        <v>0.26577611217931296</v>
      </c>
      <c r="I113" s="3">
        <f>('屈折率'!H$33-1)+$C113*('屈折率'!H113-1)</f>
        <v>0.26576741579080365</v>
      </c>
      <c r="J113" s="3">
        <f>('屈折率'!I$33-1)+$C113*('屈折率'!I113-1)</f>
        <v>0.26575251509547737</v>
      </c>
      <c r="K113" s="3">
        <f>('屈折率'!J$33-1)+$C113*('屈折率'!J113-1)</f>
        <v>0.26573307555571934</v>
      </c>
      <c r="L113" s="3">
        <f>('屈折率'!K$33-1)+$C113*('屈折率'!K113-1)</f>
        <v>0.26571030064903434</v>
      </c>
      <c r="M113" s="3">
        <f>('屈折率'!L$33-1)+$C113*('屈折率'!L113-1)</f>
        <v>0.2656850659548132</v>
      </c>
      <c r="N113" s="21">
        <f t="shared" si="2"/>
        <v>0.26573869685504414</v>
      </c>
      <c r="O113" s="16">
        <f t="shared" si="3"/>
        <v>9.12134925331598E-05</v>
      </c>
    </row>
    <row r="114" spans="1:15" ht="13.5">
      <c r="A114" s="2">
        <v>112</v>
      </c>
      <c r="B114" s="2" t="s">
        <v>42</v>
      </c>
      <c r="C114" s="3">
        <f>('屈折率'!L$33-'屈折率'!C$33)/('屈折率'!C114-'屈折率'!L114)</f>
        <v>-0.40076897383238425</v>
      </c>
      <c r="D114" s="3">
        <f>('屈折率'!C$33-1)+$C114*('屈折率'!C114-1)</f>
        <v>0.2582653362132637</v>
      </c>
      <c r="E114" s="3">
        <f>('屈折率'!D$33-1)+$C114*('屈折率'!D114-1)</f>
        <v>0.2583134046143035</v>
      </c>
      <c r="F114" s="3">
        <f>('屈折率'!E$33-1)+$C114*('屈折率'!E114-1)</f>
        <v>0.25833975202979265</v>
      </c>
      <c r="G114" s="3">
        <f>('屈折率'!F$33-1)+$C114*('屈折率'!F114-1)</f>
        <v>0.2583506937737301</v>
      </c>
      <c r="H114" s="3">
        <f>('屈折率'!G$33-1)+$C114*('屈折率'!G114-1)</f>
        <v>0.2583505879874512</v>
      </c>
      <c r="I114" s="3">
        <f>('屈折率'!H$33-1)+$C114*('屈折率'!H114-1)</f>
        <v>0.25834248826300843</v>
      </c>
      <c r="J114" s="3">
        <f>('屈折率'!I$33-1)+$C114*('屈折率'!I114-1)</f>
        <v>0.25832856156735384</v>
      </c>
      <c r="K114" s="3">
        <f>('屈折率'!J$33-1)+$C114*('屈折率'!J114-1)</f>
        <v>0.25831036203652713</v>
      </c>
      <c r="L114" s="3">
        <f>('屈折率'!K$33-1)+$C114*('屈折率'!K114-1)</f>
        <v>0.25828901395582016</v>
      </c>
      <c r="M114" s="3">
        <f>('屈折率'!L$33-1)+$C114*('屈折率'!L114-1)</f>
        <v>0.2582653362132637</v>
      </c>
      <c r="N114" s="21">
        <f t="shared" si="2"/>
        <v>0.25831555366545145</v>
      </c>
      <c r="O114" s="16">
        <f t="shared" si="3"/>
        <v>8.535756046640364E-05</v>
      </c>
    </row>
    <row r="115" spans="1:15" ht="13.5">
      <c r="A115" s="2">
        <v>113</v>
      </c>
      <c r="B115" s="2" t="s">
        <v>115</v>
      </c>
      <c r="C115" s="3">
        <f>('屈折率'!L$33-'屈折率'!C$33)/('屈折率'!C115-'屈折率'!L115)</f>
        <v>-0.317099622548596</v>
      </c>
      <c r="D115" s="3">
        <f>('屈折率'!C$33-1)+$C115*('屈折率'!C115-1)</f>
        <v>0.2915220452035901</v>
      </c>
      <c r="E115" s="3">
        <f>('屈折率'!D$33-1)+$C115*('屈折率'!D115-1)</f>
        <v>0.29158522463770004</v>
      </c>
      <c r="F115" s="3">
        <f>('屈折率'!E$33-1)+$C115*('屈折率'!E115-1)</f>
        <v>0.29161987812928714</v>
      </c>
      <c r="G115" s="3">
        <f>('屈折率'!F$33-1)+$C115*('屈折率'!F115-1)</f>
        <v>0.2916342899484018</v>
      </c>
      <c r="H115" s="3">
        <f>('屈折率'!G$33-1)+$C115*('屈折率'!G115-1)</f>
        <v>0.2916341780018215</v>
      </c>
      <c r="I115" s="3">
        <f>('屈折率'!H$33-1)+$C115*('屈折率'!H115-1)</f>
        <v>0.29162354918541133</v>
      </c>
      <c r="J115" s="3">
        <f>('屈折率'!I$33-1)+$C115*('屈折率'!I115-1)</f>
        <v>0.2916052473303067</v>
      </c>
      <c r="K115" s="3">
        <f>('屈折率'!J$33-1)+$C115*('屈折率'!J115-1)</f>
        <v>0.29158131227022455</v>
      </c>
      <c r="L115" s="3">
        <f>('屈折率'!K$33-1)+$C115*('屈折率'!K115-1)</f>
        <v>0.2915532198530886</v>
      </c>
      <c r="M115" s="3">
        <f>('屈折率'!L$33-1)+$C115*('屈折率'!L115-1)</f>
        <v>0.2915220452035901</v>
      </c>
      <c r="N115" s="21">
        <f t="shared" si="2"/>
        <v>0.2915880989763422</v>
      </c>
      <c r="O115" s="16">
        <f t="shared" si="3"/>
        <v>0.00011224474481169588</v>
      </c>
    </row>
    <row r="116" spans="1:15" ht="13.5">
      <c r="A116" s="2">
        <v>114</v>
      </c>
      <c r="B116" s="2" t="s">
        <v>43</v>
      </c>
      <c r="C116" s="3">
        <f>('屈折率'!L$33-'屈折率'!C$33)/('屈折率'!C116-'屈折率'!L116)</f>
        <v>-0.28993851994555886</v>
      </c>
      <c r="D116" s="3">
        <f>('屈折率'!C$33-1)+$C116*('屈折率'!C116-1)</f>
        <v>0.301854901074611</v>
      </c>
      <c r="E116" s="3">
        <f>('屈折率'!D$33-1)+$C116*('屈折率'!D116-1)</f>
        <v>0.3019232922304462</v>
      </c>
      <c r="F116" s="3">
        <f>('屈折率'!E$33-1)+$C116*('屈折率'!E116-1)</f>
        <v>0.3019606793513626</v>
      </c>
      <c r="G116" s="3">
        <f>('屈折率'!F$33-1)+$C116*('屈折率'!F116-1)</f>
        <v>0.3019761377270149</v>
      </c>
      <c r="H116" s="3">
        <f>('屈折率'!G$33-1)+$C116*('屈折率'!G116-1)</f>
        <v>0.3019759087679762</v>
      </c>
      <c r="I116" s="3">
        <f>('屈折率'!H$33-1)+$C116*('屈折率'!H116-1)</f>
        <v>0.3019643525468908</v>
      </c>
      <c r="J116" s="3">
        <f>('屈折率'!I$33-1)+$C116*('屈折率'!I116-1)</f>
        <v>0.30194455496293393</v>
      </c>
      <c r="K116" s="3">
        <f>('屈折率'!J$33-1)+$C116*('屈折率'!J116-1)</f>
        <v>0.30191872391491203</v>
      </c>
      <c r="L116" s="3">
        <f>('屈折率'!K$33-1)+$C116*('屈折率'!K116-1)</f>
        <v>0.3018884531351204</v>
      </c>
      <c r="M116" s="3">
        <f>('屈折率'!L$33-1)+$C116*('屈折率'!L116-1)</f>
        <v>0.301854901074611</v>
      </c>
      <c r="N116" s="21">
        <f t="shared" si="2"/>
        <v>0.30192619047858793</v>
      </c>
      <c r="O116" s="16">
        <f t="shared" si="3"/>
        <v>0.00012123665240393322</v>
      </c>
    </row>
    <row r="117" spans="1:15" ht="13.5">
      <c r="A117" s="2">
        <v>115</v>
      </c>
      <c r="B117" s="2" t="s">
        <v>44</v>
      </c>
      <c r="C117" s="3">
        <f>('屈折率'!L$33-'屈折率'!C$33)/('屈折率'!C117-'屈折率'!L117)</f>
        <v>-0.3274340031952722</v>
      </c>
      <c r="D117" s="3">
        <f>('屈折率'!C$33-1)+$C117*('屈折率'!C117-1)</f>
        <v>0.28741458747684206</v>
      </c>
      <c r="E117" s="3">
        <f>('屈折率'!D$33-1)+$C117*('屈折率'!D117-1)</f>
        <v>0.2874760599310495</v>
      </c>
      <c r="F117" s="3">
        <f>('屈折率'!E$33-1)+$C117*('屈折率'!E117-1)</f>
        <v>0.28750979287818723</v>
      </c>
      <c r="G117" s="3">
        <f>('屈折率'!F$33-1)+$C117*('屈折率'!F117-1)</f>
        <v>0.2875238273902698</v>
      </c>
      <c r="H117" s="3">
        <f>('屈折率'!G$33-1)+$C117*('屈折率'!G117-1)</f>
        <v>0.2875237216070152</v>
      </c>
      <c r="I117" s="3">
        <f>('屈折率'!H$33-1)+$C117*('屈折率'!H117-1)</f>
        <v>0.2875133751203641</v>
      </c>
      <c r="J117" s="3">
        <f>('屈折率'!I$33-1)+$C117*('屈折率'!I117-1)</f>
        <v>0.28749555832060514</v>
      </c>
      <c r="K117" s="3">
        <f>('屈折率'!J$33-1)+$C117*('屈折率'!J117-1)</f>
        <v>0.2874722599607357</v>
      </c>
      <c r="L117" s="3">
        <f>('屈折率'!K$33-1)+$C117*('屈折率'!K117-1)</f>
        <v>0.28744491986948395</v>
      </c>
      <c r="M117" s="3">
        <f>('屈折率'!L$33-1)+$C117*('屈折率'!L117-1)</f>
        <v>0.28741458747684206</v>
      </c>
      <c r="N117" s="21">
        <f t="shared" si="2"/>
        <v>0.28747886900313946</v>
      </c>
      <c r="O117" s="16">
        <f t="shared" si="3"/>
        <v>0.00010923991342776107</v>
      </c>
    </row>
    <row r="118" spans="1:15" ht="13.5">
      <c r="A118" s="2">
        <v>116</v>
      </c>
      <c r="B118" s="2" t="s">
        <v>45</v>
      </c>
      <c r="C118" s="3">
        <f>('屈折率'!L$33-'屈折率'!C$33)/('屈折率'!C118-'屈折率'!L118)</f>
        <v>-0.27405858244851955</v>
      </c>
      <c r="D118" s="3">
        <f>('屈折率'!C$33-1)+$C118*('屈折率'!C118-1)</f>
        <v>0.3080861034171539</v>
      </c>
      <c r="E118" s="3">
        <f>('屈折率'!D$33-1)+$C118*('屈折率'!D118-1)</f>
        <v>0.3081562813686632</v>
      </c>
      <c r="F118" s="3">
        <f>('屈折率'!E$33-1)+$C118*('屈折率'!E118-1)</f>
        <v>0.30819471436215456</v>
      </c>
      <c r="G118" s="3">
        <f>('屈折率'!F$33-1)+$C118*('屈折率'!F118-1)</f>
        <v>0.3082106674559305</v>
      </c>
      <c r="H118" s="3">
        <f>('屈折率'!G$33-1)+$C118*('屈折率'!G118-1)</f>
        <v>0.30821051378935704</v>
      </c>
      <c r="I118" s="3">
        <f>('屈折率'!H$33-1)+$C118*('屈折率'!H118-1)</f>
        <v>0.3081987068622778</v>
      </c>
      <c r="J118" s="3">
        <f>('屈折率'!I$33-1)+$C118*('屈折率'!I118-1)</f>
        <v>0.3081784000726061</v>
      </c>
      <c r="K118" s="3">
        <f>('屈折率'!J$33-1)+$C118*('屈折率'!J118-1)</f>
        <v>0.3081518508749638</v>
      </c>
      <c r="L118" s="3">
        <f>('屈折率'!K$33-1)+$C118*('屈折率'!K118-1)</f>
        <v>0.30812068990016406</v>
      </c>
      <c r="M118" s="3">
        <f>('屈折率'!L$33-1)+$C118*('屈折率'!L118-1)</f>
        <v>0.3080861034171539</v>
      </c>
      <c r="N118" s="21">
        <f t="shared" si="2"/>
        <v>0.3081594031520425</v>
      </c>
      <c r="O118" s="16">
        <f t="shared" si="3"/>
        <v>0.00012456403877658673</v>
      </c>
    </row>
    <row r="119" spans="1:15" ht="13.5">
      <c r="A119" s="2">
        <v>117</v>
      </c>
      <c r="B119" s="2" t="s">
        <v>46</v>
      </c>
      <c r="C119" s="3">
        <f>('屈折率'!L$33-'屈折率'!C$33)/('屈折率'!C119-'屈折率'!L119)</f>
        <v>-0.2618609827612588</v>
      </c>
      <c r="D119" s="3">
        <f>('屈折率'!C$33-1)+$C119*('屈折率'!C119-1)</f>
        <v>0.3138629809835687</v>
      </c>
      <c r="E119" s="3">
        <f>('屈折率'!D$33-1)+$C119*('屈折率'!D119-1)</f>
        <v>0.3139358081822719</v>
      </c>
      <c r="F119" s="3">
        <f>('屈折率'!E$33-1)+$C119*('屈折率'!E119-1)</f>
        <v>0.3139755980555293</v>
      </c>
      <c r="G119" s="3">
        <f>('屈折率'!F$33-1)+$C119*('屈折率'!F119-1)</f>
        <v>0.31399203795965913</v>
      </c>
      <c r="H119" s="3">
        <f>('屈折率'!G$33-1)+$C119*('屈折率'!G119-1)</f>
        <v>0.3139917823976094</v>
      </c>
      <c r="I119" s="3">
        <f>('屈折率'!H$33-1)+$C119*('屈折率'!H119-1)</f>
        <v>0.3139794755107606</v>
      </c>
      <c r="J119" s="3">
        <f>('屈折率'!I$33-1)+$C119*('屈折率'!I119-1)</f>
        <v>0.3139584016149285</v>
      </c>
      <c r="K119" s="3">
        <f>('屈折率'!J$33-1)+$C119*('屈折率'!J119-1)</f>
        <v>0.3139309090087248</v>
      </c>
      <c r="L119" s="3">
        <f>('屈折率'!K$33-1)+$C119*('屈折率'!K119-1)</f>
        <v>0.31389869183692776</v>
      </c>
      <c r="M119" s="3">
        <f>('屈折率'!L$33-1)+$C119*('屈折率'!L119-1)</f>
        <v>0.3138629809835687</v>
      </c>
      <c r="N119" s="21">
        <f t="shared" si="2"/>
        <v>0.31393886665335485</v>
      </c>
      <c r="O119" s="16">
        <f t="shared" si="3"/>
        <v>0.00012905697609044697</v>
      </c>
    </row>
    <row r="120" spans="1:15" ht="13.5">
      <c r="A120" s="2">
        <v>118</v>
      </c>
      <c r="B120" s="2" t="s">
        <v>47</v>
      </c>
      <c r="C120" s="3">
        <f>('屈折率'!L$33-'屈折率'!C$33)/('屈折率'!C120-'屈折率'!L120)</f>
        <v>-0.30125845884669783</v>
      </c>
      <c r="D120" s="3">
        <f>('屈折率'!C$33-1)+$C120*('屈折率'!C120-1)</f>
        <v>0.2960209991720405</v>
      </c>
      <c r="E120" s="3">
        <f>('屈折率'!D$33-1)+$C120*('屈折率'!D120-1)</f>
        <v>0.2960864726902186</v>
      </c>
      <c r="F120" s="3">
        <f>('屈折率'!E$33-1)+$C120*('屈折率'!E120-1)</f>
        <v>0.29612248233334015</v>
      </c>
      <c r="G120" s="3">
        <f>('屈折率'!F$33-1)+$C120*('屈折率'!F120-1)</f>
        <v>0.29613753726130254</v>
      </c>
      <c r="H120" s="3">
        <f>('屈折率'!G$33-1)+$C120*('屈折率'!G120-1)</f>
        <v>0.2961375206768642</v>
      </c>
      <c r="I120" s="3">
        <f>('屈折率'!H$33-1)+$C120*('屈折率'!H120-1)</f>
        <v>0.2961265617923011</v>
      </c>
      <c r="J120" s="3">
        <f>('屈折率'!I$33-1)+$C120*('屈折率'!I120-1)</f>
        <v>0.2961075955873901</v>
      </c>
      <c r="K120" s="3">
        <f>('屈折率'!J$33-1)+$C120*('屈折率'!J120-1)</f>
        <v>0.2960827302830073</v>
      </c>
      <c r="L120" s="3">
        <f>('屈折率'!K$33-1)+$C120*('屈折率'!K120-1)</f>
        <v>0.2960534933644363</v>
      </c>
      <c r="M120" s="3">
        <f>('屈折率'!L$33-1)+$C120*('屈折率'!L120-1)</f>
        <v>0.2960209991720405</v>
      </c>
      <c r="N120" s="21">
        <f t="shared" si="2"/>
        <v>0.2960896392332941</v>
      </c>
      <c r="O120" s="16">
        <f t="shared" si="3"/>
        <v>0.00011653808926204157</v>
      </c>
    </row>
    <row r="121" spans="1:15" ht="13.5">
      <c r="A121" s="2">
        <v>119</v>
      </c>
      <c r="B121" s="2" t="s">
        <v>92</v>
      </c>
      <c r="C121" s="3">
        <f>('屈折率'!L$33-'屈折率'!C$33)/('屈折率'!C121-'屈折率'!L121)</f>
        <v>-0.42214327392188394</v>
      </c>
      <c r="D121" s="3">
        <f>('屈折率'!C$33-1)+$C121*('屈折率'!C121-1)</f>
        <v>0.178264384082567</v>
      </c>
      <c r="E121" s="3">
        <f>('屈折率'!D$33-1)+$C121*('屈折率'!D121-1)</f>
        <v>0.17827607214753433</v>
      </c>
      <c r="F121" s="3">
        <f>('屈折率'!E$33-1)+$C121*('屈折率'!E121-1)</f>
        <v>0.17828249669736457</v>
      </c>
      <c r="G121" s="3">
        <f>('屈折率'!F$33-1)+$C121*('屈折率'!F121-1)</f>
        <v>0.17828512805780566</v>
      </c>
      <c r="H121" s="3">
        <f>('屈折率'!G$33-1)+$C121*('屈折率'!G121-1)</f>
        <v>0.17828502683869685</v>
      </c>
      <c r="I121" s="3">
        <f>('屈折率'!H$33-1)+$C121*('屈折率'!H121-1)</f>
        <v>0.17828296420877543</v>
      </c>
      <c r="J121" s="3">
        <f>('屈折率'!I$33-1)+$C121*('屈折率'!I121-1)</f>
        <v>0.17827950461432113</v>
      </c>
      <c r="K121" s="3">
        <f>('屈折率'!J$33-1)+$C121*('屈折率'!J121-1)</f>
        <v>0.17827506340472293</v>
      </c>
      <c r="L121" s="3">
        <f>('屈折率'!K$33-1)+$C121*('屈折率'!K121-1)</f>
        <v>0.17826994745066083</v>
      </c>
      <c r="M121" s="3">
        <f>('屈折率'!L$33-1)+$C121*('屈折率'!L121-1)</f>
        <v>0.178264384082567</v>
      </c>
      <c r="N121" s="21">
        <f t="shared" si="2"/>
        <v>0.1782764971585016</v>
      </c>
      <c r="O121" s="16">
        <f t="shared" si="3"/>
        <v>2.0743975238657342E-05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96">
      <selection activeCell="R110" sqref="R110"/>
    </sheetView>
  </sheetViews>
  <sheetFormatPr defaultColWidth="9.00390625" defaultRowHeight="13.5"/>
  <cols>
    <col min="1" max="1" width="4.50390625" style="10" customWidth="1"/>
    <col min="2" max="2" width="13.625" style="10" customWidth="1"/>
    <col min="3" max="13" width="9.00390625" style="7" customWidth="1"/>
    <col min="14" max="14" width="12.75390625" style="23" customWidth="1"/>
    <col min="15" max="15" width="12.75390625" style="18" bestFit="1" customWidth="1"/>
    <col min="16" max="16384" width="9.00390625" style="7" customWidth="1"/>
  </cols>
  <sheetData>
    <row r="1" spans="1:2" ht="13.5">
      <c r="A1" s="7" t="s">
        <v>132</v>
      </c>
      <c r="B1" s="7"/>
    </row>
    <row r="2" spans="1:15" ht="13.5">
      <c r="A2" s="8" t="s">
        <v>99</v>
      </c>
      <c r="B2" s="8" t="s">
        <v>100</v>
      </c>
      <c r="C2" s="9" t="s">
        <v>133</v>
      </c>
      <c r="D2" s="9">
        <v>0.48</v>
      </c>
      <c r="E2" s="9">
        <v>0.5</v>
      </c>
      <c r="F2" s="9">
        <v>0.52</v>
      </c>
      <c r="G2" s="9">
        <v>0.54</v>
      </c>
      <c r="H2" s="9">
        <v>0.56</v>
      </c>
      <c r="I2" s="9">
        <v>0.58</v>
      </c>
      <c r="J2" s="9">
        <v>0.6</v>
      </c>
      <c r="K2" s="9">
        <v>0.62</v>
      </c>
      <c r="L2" s="9">
        <v>0.64</v>
      </c>
      <c r="M2" s="9">
        <v>0.66</v>
      </c>
      <c r="N2" s="20" t="s">
        <v>134</v>
      </c>
      <c r="O2" s="15" t="s">
        <v>135</v>
      </c>
    </row>
    <row r="3" spans="1:15" ht="13.5">
      <c r="A3" s="8">
        <v>1</v>
      </c>
      <c r="B3" s="8" t="s">
        <v>26</v>
      </c>
      <c r="C3" s="9">
        <f>('屈折率'!L$19-'屈折率'!C$19)/('屈折率'!C3-'屈折率'!L3)</f>
        <v>-0.5666795341539664</v>
      </c>
      <c r="D3" s="9">
        <f>('屈折率'!C$19-1)+$C3*('屈折率'!C3-1)</f>
        <v>0.13656170335957962</v>
      </c>
      <c r="E3" s="9">
        <f>('屈折率'!D$19-1)+$C3*('屈折率'!D3-1)</f>
        <v>0.1366065081181952</v>
      </c>
      <c r="F3" s="9">
        <f>('屈折率'!E$19-1)+$C3*('屈折率'!E3-1)</f>
        <v>0.1366331876704892</v>
      </c>
      <c r="G3" s="9">
        <f>('屈折率'!F$19-1)+$C3*('屈折率'!F3-1)</f>
        <v>0.13664612991651676</v>
      </c>
      <c r="H3" s="9">
        <f>('屈折率'!G$19-1)+$C3*('屈折率'!G3-1)</f>
        <v>0.1366484493414462</v>
      </c>
      <c r="I3" s="9">
        <f>('屈折率'!H$19-1)+$C3*('屈折率'!H3-1)</f>
        <v>0.1366423941138532</v>
      </c>
      <c r="J3" s="9">
        <f>('屈折率'!I$19-1)+$C3*('屈折率'!I3-1)</f>
        <v>0.13662961168100352</v>
      </c>
      <c r="K3" s="9">
        <f>('屈折率'!J$19-1)+$C3*('屈折率'!J3-1)</f>
        <v>0.13661132574388518</v>
      </c>
      <c r="L3" s="9">
        <f>('屈折率'!K$19-1)+$C3*('屈折率'!K3-1)</f>
        <v>0.1365884564385597</v>
      </c>
      <c r="M3" s="9">
        <f>('屈折率'!L$19-1)+$C3*('屈折率'!L3-1)</f>
        <v>0.13656170335957962</v>
      </c>
      <c r="N3" s="20">
        <f aca="true" t="shared" si="0" ref="N3:N34">AVERAGE(D3:M3)</f>
        <v>0.13661294697431084</v>
      </c>
      <c r="O3" s="15">
        <f aca="true" t="shared" si="1" ref="O3:O34">MAX(D3:M3)-MIN(D3:M3)</f>
        <v>8.674598186658722E-05</v>
      </c>
    </row>
    <row r="4" spans="1:15" ht="13.5">
      <c r="A4" s="8">
        <v>2</v>
      </c>
      <c r="B4" s="8" t="s">
        <v>27</v>
      </c>
      <c r="C4" s="9">
        <f>('屈折率'!L$19-'屈折率'!C$19)/('屈折率'!C4-'屈折率'!L4)</f>
        <v>-0.5827400680235776</v>
      </c>
      <c r="D4" s="9">
        <f>('屈折率'!C$19-1)+$C4*('屈折率'!C4-1)</f>
        <v>0.12773303108879885</v>
      </c>
      <c r="E4" s="9">
        <f>('屈折率'!D$19-1)+$C4*('屈折率'!D4-1)</f>
        <v>0.12777553216472054</v>
      </c>
      <c r="F4" s="9">
        <f>('屈折率'!E$19-1)+$C4*('屈折率'!E4-1)</f>
        <v>0.12780108926022388</v>
      </c>
      <c r="G4" s="9">
        <f>('屈折率'!F$19-1)+$C4*('屈折率'!F4-1)</f>
        <v>0.12781368468236326</v>
      </c>
      <c r="H4" s="9">
        <f>('屈折率'!G$19-1)+$C4*('屈折率'!G4-1)</f>
        <v>0.1278161619281183</v>
      </c>
      <c r="I4" s="9">
        <f>('屈折率'!H$19-1)+$C4*('屈折率'!H4-1)</f>
        <v>0.12781058573281884</v>
      </c>
      <c r="J4" s="9">
        <f>('屈折率'!I$19-1)+$C4*('屈折率'!I4-1)</f>
        <v>0.1277984781393367</v>
      </c>
      <c r="K4" s="9">
        <f>('屈折率'!J$19-1)+$C4*('屈折率'!J4-1)</f>
        <v>0.1277809765250164</v>
      </c>
      <c r="L4" s="9">
        <f>('屈折率'!K$19-1)+$C4*('屈折率'!K4-1)</f>
        <v>0.1277589413828079</v>
      </c>
      <c r="M4" s="9">
        <f>('屈折率'!L$19-1)+$C4*('屈折率'!L4-1)</f>
        <v>0.12773303108879885</v>
      </c>
      <c r="N4" s="20">
        <f t="shared" si="0"/>
        <v>0.12778215119930034</v>
      </c>
      <c r="O4" s="15">
        <f t="shared" si="1"/>
        <v>8.31308393194341E-05</v>
      </c>
    </row>
    <row r="5" spans="1:15" ht="13.5">
      <c r="A5" s="8">
        <v>3</v>
      </c>
      <c r="B5" s="8" t="s">
        <v>28</v>
      </c>
      <c r="C5" s="9">
        <f>('屈折率'!L$19-'屈折率'!C$19)/('屈折率'!C5-'屈折率'!L5)</f>
        <v>-0.47224934648193884</v>
      </c>
      <c r="D5" s="9">
        <f>('屈折率'!C$19-1)+$C5*('屈折率'!C5-1)</f>
        <v>0.18492511209876505</v>
      </c>
      <c r="E5" s="9">
        <f>('屈折率'!D$19-1)+$C5*('屈折率'!D5-1)</f>
        <v>0.18498955583838744</v>
      </c>
      <c r="F5" s="9">
        <f>('屈折率'!E$19-1)+$C5*('屈折率'!E5-1)</f>
        <v>0.18502666619668295</v>
      </c>
      <c r="G5" s="9">
        <f>('屈折率'!F$19-1)+$C5*('屈折率'!F5-1)</f>
        <v>0.18504368444571762</v>
      </c>
      <c r="H5" s="9">
        <f>('屈折率'!G$19-1)+$C5*('屈折率'!G5-1)</f>
        <v>0.18504564786046973</v>
      </c>
      <c r="I5" s="9">
        <f>('屈折率'!H$19-1)+$C5*('屈折率'!H5-1)</f>
        <v>0.1850361221718732</v>
      </c>
      <c r="J5" s="9">
        <f>('屈折率'!I$19-1)+$C5*('屈折率'!I5-1)</f>
        <v>0.18501767024511973</v>
      </c>
      <c r="K5" s="9">
        <f>('屈折率'!J$19-1)+$C5*('屈折率'!J5-1)</f>
        <v>0.18499215900677535</v>
      </c>
      <c r="L5" s="9">
        <f>('屈折率'!K$19-1)+$C5*('屈折率'!K5-1)</f>
        <v>0.18496096460872424</v>
      </c>
      <c r="M5" s="9">
        <f>('屈折率'!L$19-1)+$C5*('屈折率'!L5-1)</f>
        <v>0.18492511209876505</v>
      </c>
      <c r="N5" s="20">
        <f t="shared" si="0"/>
        <v>0.18499626945712802</v>
      </c>
      <c r="O5" s="15">
        <f t="shared" si="1"/>
        <v>0.0001205357617046765</v>
      </c>
    </row>
    <row r="6" spans="1:15" ht="13.5">
      <c r="A6" s="8">
        <v>4</v>
      </c>
      <c r="B6" s="8" t="s">
        <v>29</v>
      </c>
      <c r="C6" s="9">
        <f>('屈折率'!L$19-'屈折率'!C$19)/('屈折率'!C6-'屈折率'!L6)</f>
        <v>-0.4213481224910001</v>
      </c>
      <c r="D6" s="9">
        <f>('屈折率'!C$19-1)+$C6*('屈折率'!C6-1)</f>
        <v>0.21139676159750614</v>
      </c>
      <c r="E6" s="9">
        <f>('屈折率'!D$19-1)+$C6*('屈折率'!D6-1)</f>
        <v>0.21147192588383978</v>
      </c>
      <c r="F6" s="9">
        <f>('屈折率'!E$19-1)+$C6*('屈折率'!E6-1)</f>
        <v>0.21151503114442288</v>
      </c>
      <c r="G6" s="9">
        <f>('屈折率'!F$19-1)+$C6*('屈折率'!F6-1)</f>
        <v>0.21153463193756372</v>
      </c>
      <c r="H6" s="9">
        <f>('屈折率'!G$19-1)+$C6*('屈折率'!G6-1)</f>
        <v>0.2115366868712375</v>
      </c>
      <c r="I6" s="9">
        <f>('屈折率'!H$19-1)+$C6*('屈折率'!H6-1)</f>
        <v>0.21152541662154206</v>
      </c>
      <c r="J6" s="9">
        <f>('屈折率'!I$19-1)+$C6*('屈折率'!I6-1)</f>
        <v>0.2115038549265159</v>
      </c>
      <c r="K6" s="9">
        <f>('屈折率'!J$19-1)+$C6*('屈折率'!J6-1)</f>
        <v>0.21147421051423598</v>
      </c>
      <c r="L6" s="9">
        <f>('屈折率'!K$19-1)+$C6*('屈折率'!K6-1)</f>
        <v>0.21143810964848175</v>
      </c>
      <c r="M6" s="9">
        <f>('屈折率'!L$19-1)+$C6*('屈折率'!L6-1)</f>
        <v>0.21139676159750614</v>
      </c>
      <c r="N6" s="20">
        <f t="shared" si="0"/>
        <v>0.2114793390742852</v>
      </c>
      <c r="O6" s="15">
        <f t="shared" si="1"/>
        <v>0.0001399252737313561</v>
      </c>
    </row>
    <row r="7" spans="1:15" ht="13.5">
      <c r="A7" s="8">
        <v>5</v>
      </c>
      <c r="B7" s="8" t="s">
        <v>30</v>
      </c>
      <c r="C7" s="9">
        <f>('屈折率'!L$19-'屈折率'!C$19)/('屈折率'!C7-'屈折率'!L7)</f>
        <v>-0.470777076527312</v>
      </c>
      <c r="D7" s="9">
        <f>('屈折率'!C$19-1)+$C7*('屈折率'!C7-1)</f>
        <v>0.20080480429968445</v>
      </c>
      <c r="E7" s="9">
        <f>('屈折率'!D$19-1)+$C7*('屈折率'!D7-1)</f>
        <v>0.2008759380639174</v>
      </c>
      <c r="F7" s="9">
        <f>('屈折率'!E$19-1)+$C7*('屈折率'!E7-1)</f>
        <v>0.20091651078043932</v>
      </c>
      <c r="G7" s="9">
        <f>('屈折率'!F$19-1)+$C7*('屈折率'!F7-1)</f>
        <v>0.20093479802633435</v>
      </c>
      <c r="H7" s="9">
        <f>('屈折率'!G$19-1)+$C7*('屈折率'!G7-1)</f>
        <v>0.2009365331442251</v>
      </c>
      <c r="I7" s="9">
        <f>('屈折率'!H$19-1)+$C7*('屈折率'!H7-1)</f>
        <v>0.20092575760578846</v>
      </c>
      <c r="J7" s="9">
        <f>('屈折率'!I$19-1)+$C7*('屈折率'!I7-1)</f>
        <v>0.20090536348032606</v>
      </c>
      <c r="K7" s="9">
        <f>('屈折率'!J$19-1)+$C7*('屈折率'!J7-1)</f>
        <v>0.20087744768950322</v>
      </c>
      <c r="L7" s="9">
        <f>('屈折率'!K$19-1)+$C7*('屈折率'!K7-1)</f>
        <v>0.2008435481810003</v>
      </c>
      <c r="M7" s="9">
        <f>('屈折率'!L$19-1)+$C7*('屈折率'!L7-1)</f>
        <v>0.20080480429968445</v>
      </c>
      <c r="N7" s="20">
        <f t="shared" si="0"/>
        <v>0.20088255055709028</v>
      </c>
      <c r="O7" s="15">
        <f t="shared" si="1"/>
        <v>0.00013172884454065725</v>
      </c>
    </row>
    <row r="8" spans="1:15" ht="13.5">
      <c r="A8" s="8">
        <v>6</v>
      </c>
      <c r="B8" s="8" t="s">
        <v>16</v>
      </c>
      <c r="C8" s="9">
        <f>('屈折率'!L$19-'屈折率'!C$19)/('屈折率'!C8-'屈折率'!L8)</f>
        <v>-0.7153555935822128</v>
      </c>
      <c r="D8" s="9">
        <f>('屈折率'!C$19-1)+$C8*('屈折率'!C8-1)</f>
        <v>0.10780354012931098</v>
      </c>
      <c r="E8" s="9">
        <f>('屈折率'!D$19-1)+$C8*('屈折率'!D8-1)</f>
        <v>0.10784215520632451</v>
      </c>
      <c r="F8" s="9">
        <f>('屈折率'!E$19-1)+$C8*('屈折率'!E8-1)</f>
        <v>0.10786521625288337</v>
      </c>
      <c r="G8" s="9">
        <f>('屈折率'!F$19-1)+$C8*('屈折率'!F8-1)</f>
        <v>0.10787645738620871</v>
      </c>
      <c r="H8" s="9">
        <f>('屈折率'!G$19-1)+$C8*('屈折率'!G8-1)</f>
        <v>0.1078785330779527</v>
      </c>
      <c r="I8" s="9">
        <f>('屈折率'!H$19-1)+$C8*('屈折率'!H8-1)</f>
        <v>0.10787336211212101</v>
      </c>
      <c r="J8" s="9">
        <f>('屈折率'!I$19-1)+$C8*('屈折率'!I8-1)</f>
        <v>0.10786235244195158</v>
      </c>
      <c r="K8" s="9">
        <f>('屈折率'!J$19-1)+$C8*('屈折率'!J8-1)</f>
        <v>0.10784655126086956</v>
      </c>
      <c r="L8" s="9">
        <f>('屈折率'!K$19-1)+$C8*('屈折率'!K8-1)</f>
        <v>0.10782674704630962</v>
      </c>
      <c r="M8" s="9">
        <f>('屈折率'!L$19-1)+$C8*('屈折率'!L8-1)</f>
        <v>0.10780354012931098</v>
      </c>
      <c r="N8" s="20">
        <f t="shared" si="0"/>
        <v>0.10784784550432429</v>
      </c>
      <c r="O8" s="15">
        <f t="shared" si="1"/>
        <v>7.499294864171668E-05</v>
      </c>
    </row>
    <row r="9" spans="1:15" ht="13.5">
      <c r="A9" s="8">
        <v>7</v>
      </c>
      <c r="B9" s="8" t="s">
        <v>17</v>
      </c>
      <c r="C9" s="9">
        <f>('屈折率'!L$19-'屈折率'!C$19)/('屈折率'!C9-'屈折率'!L9)</f>
        <v>-0.745317964191535</v>
      </c>
      <c r="D9" s="9">
        <f>('屈折率'!C$19-1)+$C9*('屈折率'!C9-1)</f>
        <v>0.09043249971875122</v>
      </c>
      <c r="E9" s="9">
        <f>('屈折率'!D$19-1)+$C9*('屈折率'!D9-1)</f>
        <v>0.0904662461578764</v>
      </c>
      <c r="F9" s="9">
        <f>('屈折率'!E$19-1)+$C9*('屈折率'!E9-1)</f>
        <v>0.09048673542075025</v>
      </c>
      <c r="G9" s="9">
        <f>('屈折率'!F$19-1)+$C9*('屈折率'!F9-1)</f>
        <v>0.0904969903495274</v>
      </c>
      <c r="H9" s="9">
        <f>('屈折率'!G$19-1)+$C9*('屈折率'!G9-1)</f>
        <v>0.09049918101822374</v>
      </c>
      <c r="I9" s="9">
        <f>('屈折率'!H$19-1)+$C9*('屈折率'!H9-1)</f>
        <v>0.09049489162927954</v>
      </c>
      <c r="J9" s="9">
        <f>('屈折率'!I$19-1)+$C9*('屈折率'!I9-1)</f>
        <v>0.09048529633921842</v>
      </c>
      <c r="K9" s="9">
        <f>('屈折率'!J$19-1)+$C9*('屈折率'!J9-1)</f>
        <v>0.09047127745009215</v>
      </c>
      <c r="L9" s="9">
        <f>('屈折率'!K$19-1)+$C9*('屈折率'!K9-1)</f>
        <v>0.0904535063255395</v>
      </c>
      <c r="M9" s="9">
        <f>('屈折率'!L$19-1)+$C9*('屈折率'!L9-1)</f>
        <v>0.09043249971875122</v>
      </c>
      <c r="N9" s="20">
        <f t="shared" si="0"/>
        <v>0.09047191241280099</v>
      </c>
      <c r="O9" s="15">
        <f t="shared" si="1"/>
        <v>6.668129947251522E-05</v>
      </c>
    </row>
    <row r="10" spans="1:15" ht="13.5">
      <c r="A10" s="8">
        <v>8</v>
      </c>
      <c r="B10" s="8" t="s">
        <v>18</v>
      </c>
      <c r="C10" s="9">
        <f>('屈折率'!L$19-'屈折率'!C$19)/('屈折率'!C10-'屈折率'!L10)</f>
        <v>-0.8115039001739778</v>
      </c>
      <c r="D10" s="9">
        <f>('屈折率'!C$19-1)+$C10*('屈折率'!C10-1)</f>
        <v>0.05170996254426968</v>
      </c>
      <c r="E10" s="9">
        <f>('屈折率'!D$19-1)+$C10*('屈折率'!D10-1)</f>
        <v>0.051728116332354024</v>
      </c>
      <c r="F10" s="9">
        <f>('屈折率'!E$19-1)+$C10*('屈折率'!E10-1)</f>
        <v>0.05173946109537225</v>
      </c>
      <c r="G10" s="9">
        <f>('屈折率'!F$19-1)+$C10*('屈折率'!F10-1)</f>
        <v>0.051745386435732565</v>
      </c>
      <c r="H10" s="9">
        <f>('屈折率'!G$19-1)+$C10*('屈折率'!G10-1)</f>
        <v>0.05174691672940279</v>
      </c>
      <c r="I10" s="9">
        <f>('屈折率'!H$19-1)+$C10*('屈折率'!H10-1)</f>
        <v>0.05174481867900138</v>
      </c>
      <c r="J10" s="9">
        <f>('屈折率'!I$19-1)+$C10*('屈折率'!I10-1)</f>
        <v>0.05173967416236491</v>
      </c>
      <c r="K10" s="9">
        <f>('屈折率'!J$19-1)+$C10*('屈折率'!J10-1)</f>
        <v>0.051731930454828934</v>
      </c>
      <c r="L10" s="9">
        <f>('屈折率'!K$19-1)+$C10*('屈折率'!K10-1)</f>
        <v>0.051721935420508514</v>
      </c>
      <c r="M10" s="9">
        <f>('屈折率'!L$19-1)+$C10*('屈折率'!L10-1)</f>
        <v>0.05170996254426968</v>
      </c>
      <c r="N10" s="20">
        <f t="shared" si="0"/>
        <v>0.05173181643981047</v>
      </c>
      <c r="O10" s="15">
        <f t="shared" si="1"/>
        <v>3.6954185133108997E-05</v>
      </c>
    </row>
    <row r="11" spans="1:15" ht="13.5">
      <c r="A11" s="8">
        <v>9</v>
      </c>
      <c r="B11" s="8" t="s">
        <v>19</v>
      </c>
      <c r="C11" s="9">
        <f>('屈折率'!L$19-'屈折率'!C$19)/('屈折率'!C11-'屈折率'!L11)</f>
        <v>-0.8861047752367363</v>
      </c>
      <c r="D11" s="9">
        <f>('屈折率'!C$19-1)+$C11*('屈折率'!C11-1)</f>
        <v>0.03784290565618664</v>
      </c>
      <c r="E11" s="9">
        <f>('屈折率'!D$19-1)+$C11*('屈折率'!D11-1)</f>
        <v>0.03785870597534591</v>
      </c>
      <c r="F11" s="9">
        <f>('屈折率'!E$19-1)+$C11*('屈折率'!E11-1)</f>
        <v>0.0378687091496836</v>
      </c>
      <c r="G11" s="9">
        <f>('屈折率'!F$19-1)+$C11*('屈折率'!F11-1)</f>
        <v>0.03787403741032924</v>
      </c>
      <c r="H11" s="9">
        <f>('屈折率'!G$19-1)+$C11*('屈折率'!G11-1)</f>
        <v>0.037875523850533</v>
      </c>
      <c r="I11" s="9">
        <f>('屈折率'!H$19-1)+$C11*('屈折率'!H11-1)</f>
        <v>0.03787379675481656</v>
      </c>
      <c r="J11" s="9">
        <f>('屈折率'!I$19-1)+$C11*('屈折率'!I11-1)</f>
        <v>0.0378693368324009</v>
      </c>
      <c r="K11" s="9">
        <f>('屈折率'!J$19-1)+$C11*('屈折率'!J11-1)</f>
        <v>0.03786251676964164</v>
      </c>
      <c r="L11" s="9">
        <f>('屈折率'!K$19-1)+$C11*('屈折率'!K11-1)</f>
        <v>0.03785362902352307</v>
      </c>
      <c r="M11" s="9">
        <f>('屈折率'!L$19-1)+$C11*('屈折率'!L11-1)</f>
        <v>0.03784290565618664</v>
      </c>
      <c r="N11" s="20">
        <f t="shared" si="0"/>
        <v>0.03786220670786472</v>
      </c>
      <c r="O11" s="15">
        <f t="shared" si="1"/>
        <v>3.26181943463566E-05</v>
      </c>
    </row>
    <row r="12" spans="1:15" ht="13.5">
      <c r="A12" s="8">
        <v>10</v>
      </c>
      <c r="B12" s="8" t="s">
        <v>20</v>
      </c>
      <c r="C12" s="9">
        <f>('屈折率'!L$19-'屈折率'!C$19)/('屈折率'!C12-'屈折率'!L12)</f>
        <v>-0.7971075304793884</v>
      </c>
      <c r="D12" s="9">
        <f>('屈折率'!C$19-1)+$C12*('屈折率'!C12-1)</f>
        <v>0.06286900481872848</v>
      </c>
      <c r="E12" s="9">
        <f>('屈折率'!D$19-1)+$C12*('屈折率'!D12-1)</f>
        <v>0.06289195264461728</v>
      </c>
      <c r="F12" s="9">
        <f>('屈折率'!E$19-1)+$C12*('屈折率'!E12-1)</f>
        <v>0.06290596833553858</v>
      </c>
      <c r="G12" s="9">
        <f>('屈折率'!F$19-1)+$C12*('屈折率'!F12-1)</f>
        <v>0.06291305282745685</v>
      </c>
      <c r="H12" s="9">
        <f>('屈折率'!G$19-1)+$C12*('屈折率'!G12-1)</f>
        <v>0.06291464429707727</v>
      </c>
      <c r="I12" s="9">
        <f>('屈折率'!H$19-1)+$C12*('屈折率'!H12-1)</f>
        <v>0.06291179418268111</v>
      </c>
      <c r="J12" s="9">
        <f>('屈折率'!I$19-1)+$C12*('屈折率'!I12-1)</f>
        <v>0.06290528319009792</v>
      </c>
      <c r="K12" s="9">
        <f>('屈折率'!J$19-1)+$C12*('屈折率'!J12-1)</f>
        <v>0.06289569927625416</v>
      </c>
      <c r="L12" s="9">
        <f>('屈折率'!K$19-1)+$C12*('屈折率'!K12-1)</f>
        <v>0.06288349102931928</v>
      </c>
      <c r="M12" s="9">
        <f>('屈折率'!L$19-1)+$C12*('屈折率'!L12-1)</f>
        <v>0.06286900481872848</v>
      </c>
      <c r="N12" s="20">
        <f t="shared" si="0"/>
        <v>0.06289598954204995</v>
      </c>
      <c r="O12" s="15">
        <f t="shared" si="1"/>
        <v>4.563947834879123E-05</v>
      </c>
    </row>
    <row r="13" spans="1:15" ht="13.5">
      <c r="A13" s="8">
        <v>11</v>
      </c>
      <c r="B13" s="8" t="s">
        <v>21</v>
      </c>
      <c r="C13" s="9">
        <f>('屈折率'!L$19-'屈折率'!C$19)/('屈折率'!C13-'屈折率'!L13)</f>
        <v>-0.8351291386041151</v>
      </c>
      <c r="D13" s="9">
        <f>('屈折率'!C$19-1)+$C13*('屈折率'!C13-1)</f>
        <v>0.0243115258629501</v>
      </c>
      <c r="E13" s="9">
        <f>('屈折率'!D$19-1)+$C13*('屈折率'!D13-1)</f>
        <v>0.024321330662655127</v>
      </c>
      <c r="F13" s="9">
        <f>('屈折率'!E$19-1)+$C13*('屈折率'!E13-1)</f>
        <v>0.02432765813690324</v>
      </c>
      <c r="G13" s="9">
        <f>('屈折率'!F$19-1)+$C13*('屈折率'!F13-1)</f>
        <v>0.024331124521107472</v>
      </c>
      <c r="H13" s="9">
        <f>('屈折率'!G$19-1)+$C13*('屈折率'!G13-1)</f>
        <v>0.024332192207245695</v>
      </c>
      <c r="I13" s="9">
        <f>('屈折率'!H$19-1)+$C13*('屈折率'!H13-1)</f>
        <v>0.02433121415830164</v>
      </c>
      <c r="J13" s="9">
        <f>('屈折率'!I$19-1)+$C13*('屈折率'!I13-1)</f>
        <v>0.024328464056666166</v>
      </c>
      <c r="K13" s="9">
        <f>('屈折率'!J$19-1)+$C13*('屈折率'!J13-1)</f>
        <v>0.024324157161565274</v>
      </c>
      <c r="L13" s="9">
        <f>('屈折率'!K$19-1)+$C13*('屈折率'!K13-1)</f>
        <v>0.024318464996349654</v>
      </c>
      <c r="M13" s="9">
        <f>('屈折率'!L$19-1)+$C13*('屈折率'!L13-1)</f>
        <v>0.0243115258629501</v>
      </c>
      <c r="N13" s="20">
        <f t="shared" si="0"/>
        <v>0.024323765762669446</v>
      </c>
      <c r="O13" s="15">
        <f t="shared" si="1"/>
        <v>2.0666344295594552E-05</v>
      </c>
    </row>
    <row r="14" spans="1:15" ht="13.5">
      <c r="A14" s="8">
        <v>12</v>
      </c>
      <c r="B14" s="8" t="s">
        <v>22</v>
      </c>
      <c r="C14" s="9">
        <f>('屈折率'!L$19-'屈折率'!C$19)/('屈折率'!C14-'屈折率'!L14)</f>
        <v>-0.8659172883193654</v>
      </c>
      <c r="D14" s="9">
        <f>('屈折率'!C$19-1)+$C14*('屈折率'!C14-1)</f>
        <v>0.02807372858147028</v>
      </c>
      <c r="E14" s="9">
        <f>('屈折率'!D$19-1)+$C14*('屈折率'!D14-1)</f>
        <v>0.02808310174520151</v>
      </c>
      <c r="F14" s="9">
        <f>('屈折率'!E$19-1)+$C14*('屈折率'!E14-1)</f>
        <v>0.028089233933048297</v>
      </c>
      <c r="G14" s="9">
        <f>('屈折率'!F$19-1)+$C14*('屈折率'!F14-1)</f>
        <v>0.02809264915229881</v>
      </c>
      <c r="H14" s="9">
        <f>('屈折率'!G$19-1)+$C14*('屈折率'!G14-1)</f>
        <v>0.02809375280614823</v>
      </c>
      <c r="I14" s="9">
        <f>('屈折率'!H$19-1)+$C14*('屈折率'!H14-1)</f>
        <v>0.028092862750030423</v>
      </c>
      <c r="J14" s="9">
        <f>('屈折率'!I$19-1)+$C14*('屈折率'!I14-1)</f>
        <v>0.028090231231751916</v>
      </c>
      <c r="K14" s="9">
        <f>('屈折率'!J$19-1)+$C14*('屈折率'!J14-1)</f>
        <v>0.028086060649229472</v>
      </c>
      <c r="L14" s="9">
        <f>('屈折率'!K$19-1)+$C14*('屈折率'!K14-1)</f>
        <v>0.02808051504078596</v>
      </c>
      <c r="M14" s="9">
        <f>('屈折率'!L$19-1)+$C14*('屈折率'!L14-1)</f>
        <v>0.02807372858147028</v>
      </c>
      <c r="N14" s="20">
        <f t="shared" si="0"/>
        <v>0.02808558644714352</v>
      </c>
      <c r="O14" s="15">
        <f t="shared" si="1"/>
        <v>2.0024224677950286E-05</v>
      </c>
    </row>
    <row r="15" spans="1:15" ht="13.5">
      <c r="A15" s="8">
        <v>13</v>
      </c>
      <c r="B15" s="8" t="s">
        <v>23</v>
      </c>
      <c r="C15" s="9">
        <f>('屈折率'!L$19-'屈折率'!C$19)/('屈折率'!C15-'屈折率'!L15)</f>
        <v>-0.8193206160958859</v>
      </c>
      <c r="D15" s="9">
        <f>('屈折率'!C$19-1)+$C15*('屈折率'!C15-1)</f>
        <v>0.038533554100727285</v>
      </c>
      <c r="E15" s="9">
        <f>('屈折率'!D$19-1)+$C15*('屈折率'!D15-1)</f>
        <v>0.03854873739688652</v>
      </c>
      <c r="F15" s="9">
        <f>('屈折率'!E$19-1)+$C15*('屈折率'!E15-1)</f>
        <v>0.038558598540850975</v>
      </c>
      <c r="G15" s="9">
        <f>('屈折率'!F$19-1)+$C15*('屈折率'!F15-1)</f>
        <v>0.0385640205285499</v>
      </c>
      <c r="H15" s="9">
        <f>('屈折率'!G$19-1)+$C15*('屈折率'!G15-1)</f>
        <v>0.03856569447638308</v>
      </c>
      <c r="I15" s="9">
        <f>('屈折率'!H$19-1)+$C15*('屈折率'!H15-1)</f>
        <v>0.038564166300383895</v>
      </c>
      <c r="J15" s="9">
        <f>('屈折率'!I$19-1)+$C15*('屈折率'!I15-1)</f>
        <v>0.038559870901629045</v>
      </c>
      <c r="K15" s="9">
        <f>('屈折率'!J$19-1)+$C15*('屈折率'!J15-1)</f>
        <v>0.03855315748878174</v>
      </c>
      <c r="L15" s="9">
        <f>('屈折率'!K$19-1)+$C15*('屈折率'!K15-1)</f>
        <v>0.03854430853380453</v>
      </c>
      <c r="M15" s="9">
        <f>('屈折率'!L$19-1)+$C15*('屈折率'!L15-1)</f>
        <v>0.038533554100727285</v>
      </c>
      <c r="N15" s="20">
        <f t="shared" si="0"/>
        <v>0.03855256623687243</v>
      </c>
      <c r="O15" s="15">
        <f t="shared" si="1"/>
        <v>3.214037565579808E-05</v>
      </c>
    </row>
    <row r="16" spans="1:15" ht="13.5">
      <c r="A16" s="8">
        <v>14</v>
      </c>
      <c r="B16" s="8" t="s">
        <v>113</v>
      </c>
      <c r="C16" s="9">
        <f>('屈折率'!L$19-'屈折率'!C$19)/('屈折率'!C16-'屈折率'!L16)</f>
        <v>-0.6403546505655233</v>
      </c>
      <c r="D16" s="9">
        <f>('屈折率'!C$19-1)+$C16*('屈折率'!C16-1)</f>
        <v>0.1431294173739664</v>
      </c>
      <c r="E16" s="9">
        <f>('屈折率'!D$19-1)+$C16*('屈折率'!D16-1)</f>
        <v>0.14317967294178913</v>
      </c>
      <c r="F16" s="9">
        <f>('屈折率'!E$19-1)+$C16*('屈折率'!E16-1)</f>
        <v>0.14320888238299012</v>
      </c>
      <c r="G16" s="9">
        <f>('屈折率'!F$19-1)+$C16*('屈折率'!F16-1)</f>
        <v>0.14322250141052312</v>
      </c>
      <c r="H16" s="9">
        <f>('屈折率'!G$19-1)+$C16*('屈折率'!G16-1)</f>
        <v>0.14322433837982546</v>
      </c>
      <c r="I16" s="9">
        <f>('屈折率'!H$19-1)+$C16*('屈折率'!H16-1)</f>
        <v>0.14321709866827925</v>
      </c>
      <c r="J16" s="9">
        <f>('屈折率'!I$19-1)+$C16*('屈折率'!I16-1)</f>
        <v>0.14320273403800593</v>
      </c>
      <c r="K16" s="9">
        <f>('屈折率'!J$19-1)+$C16*('屈折率'!J16-1)</f>
        <v>0.1431826719917485</v>
      </c>
      <c r="L16" s="9">
        <f>('屈折率'!K$19-1)+$C16*('屈折率'!K16-1)</f>
        <v>0.14315796941466452</v>
      </c>
      <c r="M16" s="9">
        <f>('屈折率'!L$19-1)+$C16*('屈折率'!L16-1)</f>
        <v>0.1431294173739664</v>
      </c>
      <c r="N16" s="20">
        <f t="shared" si="0"/>
        <v>0.14318547039757587</v>
      </c>
      <c r="O16" s="15">
        <f t="shared" si="1"/>
        <v>9.492100585906105E-05</v>
      </c>
    </row>
    <row r="17" spans="1:15" ht="13.5">
      <c r="A17" s="8">
        <v>15</v>
      </c>
      <c r="B17" s="8" t="s">
        <v>24</v>
      </c>
      <c r="C17" s="9">
        <f>('屈折率'!L$19-'屈折率'!C$19)/('屈折率'!C17-'屈折率'!L17)</f>
        <v>-0.5799025971599064</v>
      </c>
      <c r="D17" s="9">
        <f>('屈折率'!C$19-1)+$C17*('屈折率'!C17-1)</f>
        <v>0.16503311711049973</v>
      </c>
      <c r="E17" s="9">
        <f>('屈折率'!D$19-1)+$C17*('屈折率'!D17-1)</f>
        <v>0.1650913515572912</v>
      </c>
      <c r="F17" s="9">
        <f>('屈折率'!E$19-1)+$C17*('屈折率'!E17-1)</f>
        <v>0.16512523506090088</v>
      </c>
      <c r="G17" s="9">
        <f>('屈折率'!F$19-1)+$C17*('屈折率'!F17-1)</f>
        <v>0.16514105194554135</v>
      </c>
      <c r="H17" s="9">
        <f>('屈折率'!G$19-1)+$C17*('屈折率'!G17-1)</f>
        <v>0.16514320088356677</v>
      </c>
      <c r="I17" s="9">
        <f>('屈折率'!H$19-1)+$C17*('屈折率'!H17-1)</f>
        <v>0.16513481401237412</v>
      </c>
      <c r="J17" s="9">
        <f>('屈折率'!I$19-1)+$C17*('屈折率'!I17-1)</f>
        <v>0.16511815561448717</v>
      </c>
      <c r="K17" s="9">
        <f>('屈折率'!J$19-1)+$C17*('屈折率'!J17-1)</f>
        <v>0.16509488466971</v>
      </c>
      <c r="L17" s="9">
        <f>('屈折率'!K$19-1)+$C17*('屈折率'!K17-1)</f>
        <v>0.16506623124155312</v>
      </c>
      <c r="M17" s="9">
        <f>('屈折率'!L$19-1)+$C17*('屈折率'!L17-1)</f>
        <v>0.16503311711049973</v>
      </c>
      <c r="N17" s="20">
        <f t="shared" si="0"/>
        <v>0.1650981159206424</v>
      </c>
      <c r="O17" s="15">
        <f t="shared" si="1"/>
        <v>0.00011008377306703787</v>
      </c>
    </row>
    <row r="18" spans="1:15" ht="13.5">
      <c r="A18" s="8">
        <v>16</v>
      </c>
      <c r="B18" s="8" t="s">
        <v>25</v>
      </c>
      <c r="C18" s="9">
        <f>('屈折率'!L$19-'屈折率'!C$19)/('屈折率'!C18-'屈折率'!L18)</f>
        <v>-0.5641060044394244</v>
      </c>
      <c r="D18" s="9">
        <f>('屈折率'!C$19-1)+$C18*('屈折率'!C18-1)</f>
        <v>0.15561002848927974</v>
      </c>
      <c r="E18" s="9">
        <f>('屈折率'!D$19-1)+$C18*('屈折率'!D18-1)</f>
        <v>0.15566256084885832</v>
      </c>
      <c r="F18" s="9">
        <f>('屈折率'!E$19-1)+$C18*('屈折率'!E18-1)</f>
        <v>0.1556931743483439</v>
      </c>
      <c r="G18" s="9">
        <f>('屈折率'!F$19-1)+$C18*('屈折率'!F18-1)</f>
        <v>0.15570749584126947</v>
      </c>
      <c r="H18" s="9">
        <f>('屈折率'!G$19-1)+$C18*('屈折率'!G18-1)</f>
        <v>0.155709473788339</v>
      </c>
      <c r="I18" s="9">
        <f>('屈折率'!H$19-1)+$C18*('屈折率'!H18-1)</f>
        <v>0.15570192567226643</v>
      </c>
      <c r="J18" s="9">
        <f>('屈折率'!I$19-1)+$C18*('屈折率'!I18-1)</f>
        <v>0.15568689191106933</v>
      </c>
      <c r="K18" s="9">
        <f>('屈折率'!J$19-1)+$C18*('屈折率'!J18-1)</f>
        <v>0.15566586970900587</v>
      </c>
      <c r="L18" s="9">
        <f>('屈折率'!K$19-1)+$C18*('屈折率'!K18-1)</f>
        <v>0.15563997060617024</v>
      </c>
      <c r="M18" s="9">
        <f>('屈折率'!L$19-1)+$C18*('屈折率'!L18-1)</f>
        <v>0.15561002848927974</v>
      </c>
      <c r="N18" s="20">
        <f t="shared" si="0"/>
        <v>0.1556687419703882</v>
      </c>
      <c r="O18" s="15">
        <f t="shared" si="1"/>
        <v>9.944529905925314E-05</v>
      </c>
    </row>
    <row r="19" spans="1:15" ht="13.5">
      <c r="A19" s="8">
        <v>17</v>
      </c>
      <c r="B19" s="8" t="s">
        <v>2</v>
      </c>
      <c r="C19" s="9">
        <f>('屈折率'!L$19-'屈折率'!C$19)/('屈折率'!C19-'屈折率'!L19)</f>
        <v>-1</v>
      </c>
      <c r="D19" s="9">
        <f>('屈折率'!C$19-1)+$C19*('屈折率'!C19-1)</f>
        <v>0</v>
      </c>
      <c r="E19" s="9">
        <f>('屈折率'!D$19-1)+$C19*('屈折率'!D19-1)</f>
        <v>0</v>
      </c>
      <c r="F19" s="9">
        <f>('屈折率'!E$19-1)+$C19*('屈折率'!E19-1)</f>
        <v>0</v>
      </c>
      <c r="G19" s="9">
        <f>('屈折率'!F$19-1)+$C19*('屈折率'!F19-1)</f>
        <v>0</v>
      </c>
      <c r="H19" s="9">
        <f>('屈折率'!G$19-1)+$C19*('屈折率'!G19-1)</f>
        <v>0</v>
      </c>
      <c r="I19" s="9">
        <f>('屈折率'!H$19-1)+$C19*('屈折率'!H19-1)</f>
        <v>0</v>
      </c>
      <c r="J19" s="9">
        <f>('屈折率'!I$19-1)+$C19*('屈折率'!I19-1)</f>
        <v>0</v>
      </c>
      <c r="K19" s="9">
        <f>('屈折率'!J$19-1)+$C19*('屈折率'!J19-1)</f>
        <v>0</v>
      </c>
      <c r="L19" s="9">
        <f>('屈折率'!K$19-1)+$C19*('屈折率'!K19-1)</f>
        <v>0</v>
      </c>
      <c r="M19" s="9">
        <f>('屈折率'!L$19-1)+$C19*('屈折率'!L19-1)</f>
        <v>0</v>
      </c>
      <c r="N19" s="20">
        <f t="shared" si="0"/>
        <v>0</v>
      </c>
      <c r="O19" s="15">
        <f t="shared" si="1"/>
        <v>0</v>
      </c>
    </row>
    <row r="20" spans="1:15" ht="13.5">
      <c r="A20" s="8">
        <v>18</v>
      </c>
      <c r="B20" s="8" t="s">
        <v>3</v>
      </c>
      <c r="C20" s="9">
        <f>('屈折率'!L$19-'屈折率'!C$19)/('屈折率'!C20-'屈折率'!L20)</f>
        <v>-0.7525298991142124</v>
      </c>
      <c r="D20" s="9">
        <f>('屈折率'!C$19-1)+$C20*('屈折率'!C20-1)</f>
        <v>0.05921539223662958</v>
      </c>
      <c r="E20" s="9">
        <f>('屈折率'!D$19-1)+$C20*('屈折率'!D20-1)</f>
        <v>0.05923878813389688</v>
      </c>
      <c r="F20" s="9">
        <f>('屈折率'!E$19-1)+$C20*('屈折率'!E20-1)</f>
        <v>0.05925362130447648</v>
      </c>
      <c r="G20" s="9">
        <f>('屈折率'!F$19-1)+$C20*('屈折率'!F20-1)</f>
        <v>0.05926153369821596</v>
      </c>
      <c r="H20" s="9">
        <f>('屈折率'!G$19-1)+$C20*('屈折率'!G20-1)</f>
        <v>0.05926374985711469</v>
      </c>
      <c r="I20" s="9">
        <f>('屈折率'!H$19-1)+$C20*('屈折率'!H20-1)</f>
        <v>0.05926119706280697</v>
      </c>
      <c r="J20" s="9">
        <f>('屈折率'!I$19-1)+$C20*('屈折率'!I20-1)</f>
        <v>0.0592545873312561</v>
      </c>
      <c r="K20" s="9">
        <f>('屈折率'!J$19-1)+$C20*('屈折率'!J20-1)</f>
        <v>0.05924447438041358</v>
      </c>
      <c r="L20" s="9">
        <f>('屈折率'!K$19-1)+$C20*('屈折率'!K20-1)</f>
        <v>0.05923129386636128</v>
      </c>
      <c r="M20" s="9">
        <f>('屈折率'!L$19-1)+$C20*('屈折率'!L20-1)</f>
        <v>0.05921539223662958</v>
      </c>
      <c r="N20" s="20">
        <f t="shared" si="0"/>
        <v>0.05924400301078012</v>
      </c>
      <c r="O20" s="15">
        <f t="shared" si="1"/>
        <v>4.835762048510661E-05</v>
      </c>
    </row>
    <row r="21" spans="1:15" ht="13.5">
      <c r="A21" s="8">
        <v>19</v>
      </c>
      <c r="B21" s="8" t="s">
        <v>110</v>
      </c>
      <c r="C21" s="9">
        <f>('屈折率'!L$19-'屈折率'!C$19)/('屈折率'!C21-'屈折率'!L21)</f>
        <v>-0.7710650870608233</v>
      </c>
      <c r="D21" s="9">
        <f>('屈折率'!C$19-1)+$C21*('屈折率'!C21-1)</f>
        <v>0.043852598101296214</v>
      </c>
      <c r="E21" s="9">
        <f>('屈折率'!D$19-1)+$C21*('屈折率'!D21-1)</f>
        <v>0.04387011112353423</v>
      </c>
      <c r="F21" s="9">
        <f>('屈折率'!E$19-1)+$C21*('屈折率'!E21-1)</f>
        <v>0.04388137620229293</v>
      </c>
      <c r="G21" s="9">
        <f>('屈折率'!F$19-1)+$C21*('屈折率'!F21-1)</f>
        <v>0.04388751722777218</v>
      </c>
      <c r="H21" s="9">
        <f>('屈折率'!G$19-1)+$C21*('屈折率'!G21-1)</f>
        <v>0.043889376966821436</v>
      </c>
      <c r="I21" s="9">
        <f>('屈折率'!H$19-1)+$C21*('屈折率'!H21-1)</f>
        <v>0.0438875980861021</v>
      </c>
      <c r="J21" s="9">
        <f>('屈折率'!I$19-1)+$C21*('屈折率'!I21-1)</f>
        <v>0.04388267819489633</v>
      </c>
      <c r="K21" s="9">
        <f>('屈折率'!J$19-1)+$C21*('屈折率'!J21-1)</f>
        <v>0.04387500796444255</v>
      </c>
      <c r="L21" s="9">
        <f>('屈折率'!K$19-1)+$C21*('屈折率'!K21-1)</f>
        <v>0.04386489800042892</v>
      </c>
      <c r="M21" s="9">
        <f>('屈折率'!L$19-1)+$C21*('屈折率'!L21-1)</f>
        <v>0.043852598101296214</v>
      </c>
      <c r="N21" s="20">
        <f t="shared" si="0"/>
        <v>0.04387437599688831</v>
      </c>
      <c r="O21" s="15">
        <f t="shared" si="1"/>
        <v>3.677886552522214E-05</v>
      </c>
    </row>
    <row r="22" spans="1:15" ht="13.5">
      <c r="A22" s="8">
        <v>20</v>
      </c>
      <c r="B22" s="8" t="s">
        <v>111</v>
      </c>
      <c r="C22" s="9">
        <f>('屈折率'!L$19-'屈折率'!C$19)/('屈折率'!C22-'屈折率'!L22)</f>
        <v>-0.720345777936487</v>
      </c>
      <c r="D22" s="9">
        <f>('屈折率'!C$19-1)+$C22*('屈折率'!C22-1)</f>
        <v>0.07395615301707337</v>
      </c>
      <c r="E22" s="9">
        <f>('屈折率'!D$19-1)+$C22*('屈折率'!D22-1)</f>
        <v>0.07398283554211293</v>
      </c>
      <c r="F22" s="9">
        <f>('屈折率'!E$19-1)+$C22*('屈折率'!E22-1)</f>
        <v>0.07399926817812613</v>
      </c>
      <c r="G22" s="9">
        <f>('屈折率'!F$19-1)+$C22*('屈折率'!F22-1)</f>
        <v>0.07400767617390197</v>
      </c>
      <c r="H22" s="9">
        <f>('屈折率'!G$19-1)+$C22*('屈折率'!G22-1)</f>
        <v>0.07400967158179167</v>
      </c>
      <c r="I22" s="9">
        <f>('屈折率'!H$19-1)+$C22*('屈折率'!H22-1)</f>
        <v>0.07400644195820416</v>
      </c>
      <c r="J22" s="9">
        <f>('屈折率'!I$19-1)+$C22*('屈折率'!I22-1)</f>
        <v>0.07399887557484386</v>
      </c>
      <c r="K22" s="9">
        <f>('屈折率'!J$19-1)+$C22*('屈折率'!J22-1)</f>
        <v>0.07398764614910852</v>
      </c>
      <c r="L22" s="9">
        <f>('屈折率'!K$19-1)+$C22*('屈折率'!K22-1)</f>
        <v>0.07397327121753083</v>
      </c>
      <c r="M22" s="9">
        <f>('屈折率'!L$19-1)+$C22*('屈折率'!L22-1)</f>
        <v>0.07395615301707337</v>
      </c>
      <c r="N22" s="20">
        <f t="shared" si="0"/>
        <v>0.07398779924097668</v>
      </c>
      <c r="O22" s="15">
        <f t="shared" si="1"/>
        <v>5.35185647183023E-05</v>
      </c>
    </row>
    <row r="23" spans="1:15" ht="13.5">
      <c r="A23" s="8">
        <v>21</v>
      </c>
      <c r="B23" s="8" t="s">
        <v>4</v>
      </c>
      <c r="C23" s="9">
        <f>('屈折率'!L$19-'屈折率'!C$19)/('屈折率'!C23-'屈折率'!L23)</f>
        <v>-0.7370268363476862</v>
      </c>
      <c r="D23" s="9">
        <f>('屈折率'!C$19-1)+$C23*('屈折率'!C23-1)</f>
        <v>0.05727240775185327</v>
      </c>
      <c r="E23" s="9">
        <f>('屈折率'!D$19-1)+$C23*('屈折率'!D23-1)</f>
        <v>0.05729248089199501</v>
      </c>
      <c r="F23" s="9">
        <f>('屈折率'!E$19-1)+$C23*('屈折率'!E23-1)</f>
        <v>0.05730531959721563</v>
      </c>
      <c r="G23" s="9">
        <f>('屈折率'!F$19-1)+$C23*('屈折率'!F23-1)</f>
        <v>0.05731225377499877</v>
      </c>
      <c r="H23" s="9">
        <f>('屈折率'!G$19-1)+$C23*('屈折率'!G23-1)</f>
        <v>0.05731428362778429</v>
      </c>
      <c r="I23" s="9">
        <f>('屈折率'!H$19-1)+$C23*('屈折率'!H23-1)</f>
        <v>0.057312172776704695</v>
      </c>
      <c r="J23" s="9">
        <f>('屈折率'!I$19-1)+$C23*('屈折率'!I23-1)</f>
        <v>0.05730651225708655</v>
      </c>
      <c r="K23" s="9">
        <f>('屈折率'!J$19-1)+$C23*('屈折率'!J23-1)</f>
        <v>0.057297765280114765</v>
      </c>
      <c r="L23" s="9">
        <f>('屈折率'!K$19-1)+$C23*('屈折率'!K23-1)</f>
        <v>0.05728629905459909</v>
      </c>
      <c r="M23" s="9">
        <f>('屈折率'!L$19-1)+$C23*('屈折率'!L23-1)</f>
        <v>0.05727240775185327</v>
      </c>
      <c r="N23" s="20">
        <f t="shared" si="0"/>
        <v>0.05729719027642054</v>
      </c>
      <c r="O23" s="15">
        <f t="shared" si="1"/>
        <v>4.1875875931018935E-05</v>
      </c>
    </row>
    <row r="24" spans="1:15" ht="13.5">
      <c r="A24" s="8">
        <v>22</v>
      </c>
      <c r="B24" s="8" t="s">
        <v>5</v>
      </c>
      <c r="C24" s="9">
        <f>('屈折率'!L$19-'屈折率'!C$19)/('屈折率'!C24-'屈折率'!L24)</f>
        <v>-0.809144440480484</v>
      </c>
      <c r="D24" s="9">
        <f>('屈折率'!C$19-1)+$C24*('屈折率'!C24-1)</f>
        <v>0.028303400424122216</v>
      </c>
      <c r="E24" s="9">
        <f>('屈折率'!D$19-1)+$C24*('屈折率'!D24-1)</f>
        <v>0.028314777254573875</v>
      </c>
      <c r="F24" s="9">
        <f>('屈折率'!E$19-1)+$C24*('屈折率'!E24-1)</f>
        <v>0.028322134252551756</v>
      </c>
      <c r="G24" s="9">
        <f>('屈折率'!F$19-1)+$C24*('屈折率'!F24-1)</f>
        <v>0.028326166857843227</v>
      </c>
      <c r="H24" s="9">
        <f>('屈折率'!G$19-1)+$C24*('屈折率'!G24-1)</f>
        <v>0.028327405967201014</v>
      </c>
      <c r="I24" s="9">
        <f>('屈折率'!H$19-1)+$C24*('屈折率'!H24-1)</f>
        <v>0.028326262563338478</v>
      </c>
      <c r="J24" s="9">
        <f>('屈折率'!I$19-1)+$C24*('屈折率'!I24-1)</f>
        <v>0.028323058876612517</v>
      </c>
      <c r="K24" s="9">
        <f>('屈折率'!J$19-1)+$C24*('屈折率'!J24-1)</f>
        <v>0.028318050509364312</v>
      </c>
      <c r="L24" s="9">
        <f>('屈折率'!K$19-1)+$C24*('屈折率'!K24-1)</f>
        <v>0.02831144238720701</v>
      </c>
      <c r="M24" s="9">
        <f>('屈折率'!L$19-1)+$C24*('屈折率'!L24-1)</f>
        <v>0.028303400424122216</v>
      </c>
      <c r="N24" s="20">
        <f t="shared" si="0"/>
        <v>0.028317609951693662</v>
      </c>
      <c r="O24" s="15">
        <f t="shared" si="1"/>
        <v>2.4005543078797764E-05</v>
      </c>
    </row>
    <row r="25" spans="1:15" ht="13.5">
      <c r="A25" s="8">
        <v>23</v>
      </c>
      <c r="B25" s="8" t="s">
        <v>6</v>
      </c>
      <c r="C25" s="9">
        <f>('屈折率'!L$19-'屈折率'!C$19)/('屈折率'!C25-'屈折率'!L25)</f>
        <v>-0.7511877423125871</v>
      </c>
      <c r="D25" s="9">
        <f>('屈折率'!C$19-1)+$C25*('屈折率'!C25-1)</f>
        <v>0.04831214450770416</v>
      </c>
      <c r="E25" s="9">
        <f>('屈折率'!D$19-1)+$C25*('屈折率'!D25-1)</f>
        <v>0.0483306520927026</v>
      </c>
      <c r="F25" s="9">
        <f>('屈折率'!E$19-1)+$C25*('屈折率'!E25-1)</f>
        <v>0.04834221893983348</v>
      </c>
      <c r="G25" s="9">
        <f>('屈折率'!F$19-1)+$C25*('屈折率'!F25-1)</f>
        <v>0.04834826213516186</v>
      </c>
      <c r="H25" s="9">
        <f>('屈折率'!G$19-1)+$C25*('屈折率'!G25-1)</f>
        <v>0.04834982547675698</v>
      </c>
      <c r="I25" s="9">
        <f>('屈折率'!H$19-1)+$C25*('屈折率'!H25-1)</f>
        <v>0.048347689661567717</v>
      </c>
      <c r="J25" s="9">
        <f>('屈折率'!I$19-1)+$C25*('屈折率'!I25-1)</f>
        <v>0.0483424468285909</v>
      </c>
      <c r="K25" s="9">
        <f>('屈折率'!J$19-1)+$C25*('屈折率'!J25-1)</f>
        <v>0.04833455189460972</v>
      </c>
      <c r="L25" s="9">
        <f>('屈折率'!K$19-1)+$C25*('屈折率'!K25-1)</f>
        <v>0.04832435849156125</v>
      </c>
      <c r="M25" s="9">
        <f>('屈折率'!L$19-1)+$C25*('屈折率'!L25-1)</f>
        <v>0.04831214450770416</v>
      </c>
      <c r="N25" s="20">
        <f t="shared" si="0"/>
        <v>0.04833442945361928</v>
      </c>
      <c r="O25" s="15">
        <f t="shared" si="1"/>
        <v>3.7680969052822366E-05</v>
      </c>
    </row>
    <row r="26" spans="1:15" ht="13.5">
      <c r="A26" s="8">
        <v>24</v>
      </c>
      <c r="B26" s="8" t="s">
        <v>7</v>
      </c>
      <c r="C26" s="9">
        <f>('屈折率'!L$19-'屈折率'!C$19)/('屈折率'!C26-'屈折率'!L26)</f>
        <v>-0.7819776799348389</v>
      </c>
      <c r="D26" s="9">
        <f>('屈折率'!C$19-1)+$C26*('屈折率'!C26-1)</f>
        <v>0.031157733419320988</v>
      </c>
      <c r="E26" s="9">
        <f>('屈折率'!D$19-1)+$C26*('屈折率'!D26-1)</f>
        <v>0.03117092013608641</v>
      </c>
      <c r="F26" s="9">
        <f>('屈折率'!E$19-1)+$C26*('屈折率'!E26-1)</f>
        <v>0.031179295641646676</v>
      </c>
      <c r="G26" s="9">
        <f>('屈折率'!F$19-1)+$C26*('屈折率'!F26-1)</f>
        <v>0.031183772598423032</v>
      </c>
      <c r="H26" s="9">
        <f>('屈折率'!G$19-1)+$C26*('屈折率'!G26-1)</f>
        <v>0.031185034772138354</v>
      </c>
      <c r="I26" s="9">
        <f>('屈折率'!H$19-1)+$C26*('屈折率'!H26-1)</f>
        <v>0.031183601943516326</v>
      </c>
      <c r="J26" s="9">
        <f>('屈折率'!I$19-1)+$C26*('屈折率'!I26-1)</f>
        <v>0.031179874532847096</v>
      </c>
      <c r="K26" s="9">
        <f>('屈折率'!J$19-1)+$C26*('屈折率'!J26-1)</f>
        <v>0.031174164802479032</v>
      </c>
      <c r="L26" s="9">
        <f>('屈折率'!K$19-1)+$C26*('屈折率'!K26-1)</f>
        <v>0.031166719018292544</v>
      </c>
      <c r="M26" s="9">
        <f>('屈折率'!L$19-1)+$C26*('屈折率'!L26-1)</f>
        <v>0.031157733419320988</v>
      </c>
      <c r="N26" s="20">
        <f t="shared" si="0"/>
        <v>0.031173885028407143</v>
      </c>
      <c r="O26" s="15">
        <f t="shared" si="1"/>
        <v>2.730135281736601E-05</v>
      </c>
    </row>
    <row r="27" spans="1:15" ht="13.5">
      <c r="A27" s="8">
        <v>25</v>
      </c>
      <c r="B27" s="8" t="s">
        <v>112</v>
      </c>
      <c r="C27" s="9">
        <f>('屈折率'!L$19-'屈折率'!C$19)/('屈折率'!C27-'屈折率'!L27)</f>
        <v>-0.6977091723978235</v>
      </c>
      <c r="D27" s="9">
        <f>('屈折率'!C$19-1)+$C27*('屈折率'!C27-1)</f>
        <v>0.07077078326057734</v>
      </c>
      <c r="E27" s="9">
        <f>('屈折率'!D$19-1)+$C27*('屈折率'!D27-1)</f>
        <v>0.07079452426158545</v>
      </c>
      <c r="F27" s="9">
        <f>('屈折率'!E$19-1)+$C27*('屈折率'!E27-1)</f>
        <v>0.07080959435242606</v>
      </c>
      <c r="G27" s="9">
        <f>('屈折率'!F$19-1)+$C27*('屈折率'!F27-1)</f>
        <v>0.07081764749734798</v>
      </c>
      <c r="H27" s="9">
        <f>('屈折率'!G$19-1)+$C27*('屈折率'!G27-1)</f>
        <v>0.07081991804210785</v>
      </c>
      <c r="I27" s="9">
        <f>('屈折率'!H$19-1)+$C27*('屈折率'!H27-1)</f>
        <v>0.07081734142742213</v>
      </c>
      <c r="J27" s="9">
        <f>('屈折率'!I$19-1)+$C27*('屈折率'!I27-1)</f>
        <v>0.07081063656343523</v>
      </c>
      <c r="K27" s="9">
        <f>('屈折率'!J$19-1)+$C27*('屈折率'!J27-1)</f>
        <v>0.07080036306299481</v>
      </c>
      <c r="L27" s="9">
        <f>('屈折率'!K$19-1)+$C27*('屈折率'!K27-1)</f>
        <v>0.07078696167064208</v>
      </c>
      <c r="M27" s="9">
        <f>('屈折率'!L$19-1)+$C27*('屈折率'!L27-1)</f>
        <v>0.07077078326057734</v>
      </c>
      <c r="N27" s="20">
        <f t="shared" si="0"/>
        <v>0.07079985533991162</v>
      </c>
      <c r="O27" s="15">
        <f t="shared" si="1"/>
        <v>4.9134781530513205E-05</v>
      </c>
    </row>
    <row r="28" spans="1:15" ht="13.5">
      <c r="A28" s="8">
        <v>26</v>
      </c>
      <c r="B28" s="8" t="s">
        <v>8</v>
      </c>
      <c r="C28" s="9">
        <f>('屈折率'!L$19-'屈折率'!C$19)/('屈折率'!C28-'屈折率'!L28)</f>
        <v>-0.6871454411264853</v>
      </c>
      <c r="D28" s="9">
        <f>('屈折率'!C$19-1)+$C28*('屈折率'!C28-1)</f>
        <v>0.08866636639381248</v>
      </c>
      <c r="E28" s="9">
        <f>('屈折率'!D$19-1)+$C28*('屈折率'!D28-1)</f>
        <v>0.08869802783586755</v>
      </c>
      <c r="F28" s="9">
        <f>('屈折率'!E$19-1)+$C28*('屈折率'!E28-1)</f>
        <v>0.08871722797405623</v>
      </c>
      <c r="G28" s="9">
        <f>('屈折率'!F$19-1)+$C28*('屈折率'!F28-1)</f>
        <v>0.08872682130143494</v>
      </c>
      <c r="H28" s="9">
        <f>('屈折率'!G$19-1)+$C28*('屈折率'!G28-1)</f>
        <v>0.08872885391227947</v>
      </c>
      <c r="I28" s="9">
        <f>('屈折率'!H$19-1)+$C28*('屈折率'!H28-1)</f>
        <v>0.08872481739259291</v>
      </c>
      <c r="J28" s="9">
        <f>('屈折率'!I$19-1)+$C28*('屈折率'!I28-1)</f>
        <v>0.08871581581355076</v>
      </c>
      <c r="K28" s="9">
        <f>('屈折率'!J$19-1)+$C28*('屈折率'!J28-1)</f>
        <v>0.08870267781714103</v>
      </c>
      <c r="L28" s="9">
        <f>('屈折率'!K$19-1)+$C28*('屈折率'!K28-1)</f>
        <v>0.08868603324228175</v>
      </c>
      <c r="M28" s="9">
        <f>('屈折率'!L$19-1)+$C28*('屈折率'!L28-1)</f>
        <v>0.08866636639381248</v>
      </c>
      <c r="N28" s="20">
        <f t="shared" si="0"/>
        <v>0.08870330080768296</v>
      </c>
      <c r="O28" s="15">
        <f t="shared" si="1"/>
        <v>6.248751846699152E-05</v>
      </c>
    </row>
    <row r="29" spans="1:15" ht="13.5">
      <c r="A29" s="8">
        <v>27</v>
      </c>
      <c r="B29" s="8" t="s">
        <v>9</v>
      </c>
      <c r="C29" s="9">
        <f>('屈折率'!L$19-'屈折率'!C$19)/('屈折率'!C29-'屈折率'!L29)</f>
        <v>-0.6213779337549461</v>
      </c>
      <c r="D29" s="9">
        <f>('屈折率'!C$19-1)+$C29*('屈折率'!C29-1)</f>
        <v>0.10712605165768818</v>
      </c>
      <c r="E29" s="9">
        <f>('屈折率'!D$19-1)+$C29*('屈折率'!D29-1)</f>
        <v>0.10716152984889715</v>
      </c>
      <c r="F29" s="9">
        <f>('屈折率'!E$19-1)+$C29*('屈折率'!E29-1)</f>
        <v>0.10718329804246385</v>
      </c>
      <c r="G29" s="9">
        <f>('屈折率'!F$19-1)+$C29*('屈折率'!F29-1)</f>
        <v>0.10719435424229634</v>
      </c>
      <c r="H29" s="9">
        <f>('屈折率'!G$19-1)+$C29*('屈折率'!G29-1)</f>
        <v>0.10719688114099518</v>
      </c>
      <c r="I29" s="9">
        <f>('屈折率'!H$19-1)+$C29*('屈折率'!H29-1)</f>
        <v>0.10719249239058071</v>
      </c>
      <c r="J29" s="9">
        <f>('屈折率'!I$19-1)+$C29*('屈折率'!I29-1)</f>
        <v>0.10718239766317972</v>
      </c>
      <c r="K29" s="9">
        <f>('屈折率'!J$19-1)+$C29*('屈折率'!J29-1)</f>
        <v>0.10716751535211033</v>
      </c>
      <c r="L29" s="9">
        <f>('屈折率'!K$19-1)+$C29*('屈折率'!K29-1)</f>
        <v>0.10714855083330621</v>
      </c>
      <c r="M29" s="9">
        <f>('屈折率'!L$19-1)+$C29*('屈折率'!L29-1)</f>
        <v>0.10712605165768818</v>
      </c>
      <c r="N29" s="20">
        <f t="shared" si="0"/>
        <v>0.1071679122829206</v>
      </c>
      <c r="O29" s="15">
        <f t="shared" si="1"/>
        <v>7.082948330700001E-05</v>
      </c>
    </row>
    <row r="30" spans="1:15" ht="13.5">
      <c r="A30" s="8">
        <v>28</v>
      </c>
      <c r="B30" s="8" t="s">
        <v>10</v>
      </c>
      <c r="C30" s="9">
        <f>('屈折率'!L$19-'屈折率'!C$19)/('屈折率'!C30-'屈折率'!L30)</f>
        <v>-0.6483703634770347</v>
      </c>
      <c r="D30" s="9">
        <f>('屈折率'!C$19-1)+$C30*('屈折率'!C30-1)</f>
        <v>0.11574759242509702</v>
      </c>
      <c r="E30" s="9">
        <f>('屈折率'!D$19-1)+$C30*('屈折率'!D30-1)</f>
        <v>0.11578844022339108</v>
      </c>
      <c r="F30" s="9">
        <f>('屈折率'!E$19-1)+$C30*('屈折率'!E30-1)</f>
        <v>0.11581275363082028</v>
      </c>
      <c r="G30" s="9">
        <f>('屈折率'!F$19-1)+$C30*('屈折率'!F30-1)</f>
        <v>0.11582453948549115</v>
      </c>
      <c r="H30" s="9">
        <f>('屈折率'!G$19-1)+$C30*('屈折率'!G30-1)</f>
        <v>0.11582664203372012</v>
      </c>
      <c r="I30" s="9">
        <f>('屈折率'!H$19-1)+$C30*('屈折率'!H30-1)</f>
        <v>0.11582111413502094</v>
      </c>
      <c r="J30" s="9">
        <f>('屈折率'!I$19-1)+$C30*('屈折率'!I30-1)</f>
        <v>0.11580945970553341</v>
      </c>
      <c r="K30" s="9">
        <f>('屈折率'!J$19-1)+$C30*('屈折率'!J30-1)</f>
        <v>0.11579279538891268</v>
      </c>
      <c r="L30" s="9">
        <f>('屈折率'!K$19-1)+$C30*('屈折率'!K30-1)</f>
        <v>0.11577196039935927</v>
      </c>
      <c r="M30" s="9">
        <f>('屈折率'!L$19-1)+$C30*('屈折率'!L30-1)</f>
        <v>0.11574759242509702</v>
      </c>
      <c r="N30" s="20">
        <f t="shared" si="0"/>
        <v>0.11579428898524428</v>
      </c>
      <c r="O30" s="15">
        <f t="shared" si="1"/>
        <v>7.904960862309407E-05</v>
      </c>
    </row>
    <row r="31" spans="1:15" ht="13.5">
      <c r="A31" s="8">
        <v>29</v>
      </c>
      <c r="B31" s="8" t="s">
        <v>11</v>
      </c>
      <c r="C31" s="9">
        <f>('屈折率'!L$19-'屈折率'!C$19)/('屈折率'!C31-'屈折率'!L31)</f>
        <v>-0.6575609354639615</v>
      </c>
      <c r="D31" s="9">
        <f>('屈折率'!C$19-1)+$C31*('屈折率'!C31-1)</f>
        <v>0.0898458598656886</v>
      </c>
      <c r="E31" s="9">
        <f>('屈折率'!D$19-1)+$C31*('屈折率'!D31-1)</f>
        <v>0.08987851760724058</v>
      </c>
      <c r="F31" s="9">
        <f>('屈折率'!E$19-1)+$C31*('屈折率'!E31-1)</f>
        <v>0.08989829093462381</v>
      </c>
      <c r="G31" s="9">
        <f>('屈折率'!F$19-1)+$C31*('屈折率'!F31-1)</f>
        <v>0.08990814390755969</v>
      </c>
      <c r="H31" s="9">
        <f>('屈折率'!G$19-1)+$C31*('屈折率'!G31-1)</f>
        <v>0.08991020125305732</v>
      </c>
      <c r="I31" s="9">
        <f>('屈折率'!H$19-1)+$C31*('屈折率'!H31-1)</f>
        <v>0.0899060116260772</v>
      </c>
      <c r="J31" s="9">
        <f>('屈折率'!I$19-1)+$C31*('屈折率'!I31-1)</f>
        <v>0.08989672092473733</v>
      </c>
      <c r="K31" s="9">
        <f>('屈折率'!J$19-1)+$C31*('屈折率'!J31-1)</f>
        <v>0.08988318870884399</v>
      </c>
      <c r="L31" s="9">
        <f>('屈折率'!K$19-1)+$C31*('屈折率'!K31-1)</f>
        <v>0.08986606783859558</v>
      </c>
      <c r="M31" s="9">
        <f>('屈折率'!L$19-1)+$C31*('屈折率'!L31-1)</f>
        <v>0.0898458598656886</v>
      </c>
      <c r="N31" s="20">
        <f t="shared" si="0"/>
        <v>0.08988388625321127</v>
      </c>
      <c r="O31" s="15">
        <f t="shared" si="1"/>
        <v>6.434138736871597E-05</v>
      </c>
    </row>
    <row r="32" spans="1:15" ht="13.5">
      <c r="A32" s="8">
        <v>30</v>
      </c>
      <c r="B32" s="8" t="s">
        <v>12</v>
      </c>
      <c r="C32" s="9">
        <f>('屈折率'!L$19-'屈折率'!C$19)/('屈折率'!C32-'屈折率'!L32)</f>
        <v>-0.7555878282037669</v>
      </c>
      <c r="D32" s="9">
        <f>('屈折率'!C$19-1)+$C32*('屈折率'!C32-1)</f>
        <v>0.0327506575596655</v>
      </c>
      <c r="E32" s="9">
        <f>('屈折率'!D$19-1)+$C32*('屈折率'!D32-1)</f>
        <v>0.03275327914808707</v>
      </c>
      <c r="F32" s="9">
        <f>('屈折率'!E$19-1)+$C32*('屈折率'!E32-1)</f>
        <v>0.03275474623470814</v>
      </c>
      <c r="G32" s="9">
        <f>('屈折率'!F$19-1)+$C32*('屈折率'!F32-1)</f>
        <v>0.032755383903964264</v>
      </c>
      <c r="H32" s="9">
        <f>('屈折率'!G$19-1)+$C32*('屈折率'!G32-1)</f>
        <v>0.03275541638384677</v>
      </c>
      <c r="I32" s="9">
        <f>('屈折率'!H$19-1)+$C32*('屈折率'!H32-1)</f>
        <v>0.032755000479677165</v>
      </c>
      <c r="J32" s="9">
        <f>('屈折率'!I$19-1)+$C32*('屈折率'!I32-1)</f>
        <v>0.032754247269725756</v>
      </c>
      <c r="K32" s="9">
        <f>('屈折率'!J$19-1)+$C32*('屈折率'!J32-1)</f>
        <v>0.03275323640857286</v>
      </c>
      <c r="L32" s="9">
        <f>('屈折率'!K$19-1)+$C32*('屈折率'!K32-1)</f>
        <v>0.03275202569516655</v>
      </c>
      <c r="M32" s="9">
        <f>('屈折率'!L$19-1)+$C32*('屈折率'!L32-1)</f>
        <v>0.0327506575596655</v>
      </c>
      <c r="N32" s="20">
        <f t="shared" si="0"/>
        <v>0.03275346506430796</v>
      </c>
      <c r="O32" s="15">
        <f t="shared" si="1"/>
        <v>4.758824181272381E-06</v>
      </c>
    </row>
    <row r="33" spans="1:15" ht="13.5">
      <c r="A33" s="8">
        <v>31</v>
      </c>
      <c r="B33" s="8" t="s">
        <v>107</v>
      </c>
      <c r="C33" s="9">
        <f>('屈折率'!L$19-'屈折率'!C$19)/('屈折率'!C33-'屈折率'!L33)</f>
        <v>-1.3206831341943304</v>
      </c>
      <c r="D33" s="9">
        <f>('屈折率'!C$19-1)+$C33*('屈折率'!C33-1)</f>
        <v>-0.14006449721895575</v>
      </c>
      <c r="E33" s="9">
        <f>('屈折率'!D$19-1)+$C33*('屈折率'!D33-1)</f>
        <v>-0.14005849607542864</v>
      </c>
      <c r="F33" s="9">
        <f>('屈折率'!E$19-1)+$C33*('屈折率'!E33-1)</f>
        <v>-0.14005367167375826</v>
      </c>
      <c r="G33" s="9">
        <f>('屈折率'!F$19-1)+$C33*('屈折率'!F33-1)</f>
        <v>-0.14005027083117216</v>
      </c>
      <c r="H33" s="9">
        <f>('屈折率'!G$19-1)+$C33*('屈折率'!G33-1)</f>
        <v>-0.14004844445340459</v>
      </c>
      <c r="I33" s="9">
        <f>('屈折率'!H$19-1)+$C33*('屈折率'!H33-1)</f>
        <v>-0.1400482760471139</v>
      </c>
      <c r="J33" s="9">
        <f>('屈折率'!I$19-1)+$C33*('屈折率'!I33-1)</f>
        <v>-0.1400498023373642</v>
      </c>
      <c r="K33" s="9">
        <f>('屈折率'!J$19-1)+$C33*('屈折率'!J33-1)</f>
        <v>-0.140053028065817</v>
      </c>
      <c r="L33" s="9">
        <f>('屈折率'!K$19-1)+$C33*('屈折率'!K33-1)</f>
        <v>-0.14005793655564835</v>
      </c>
      <c r="M33" s="9">
        <f>('屈折率'!L$19-1)+$C33*('屈折率'!L33-1)</f>
        <v>-0.14006449721895575</v>
      </c>
      <c r="N33" s="20">
        <f t="shared" si="0"/>
        <v>-0.14005489204776184</v>
      </c>
      <c r="O33" s="15">
        <f t="shared" si="1"/>
        <v>1.6221171841857007E-05</v>
      </c>
    </row>
    <row r="34" spans="1:15" ht="13.5">
      <c r="A34" s="8">
        <v>32</v>
      </c>
      <c r="B34" s="8" t="s">
        <v>108</v>
      </c>
      <c r="C34" s="9">
        <f>('屈折率'!L$19-'屈折率'!C$19)/('屈折率'!C34-'屈折率'!L34)</f>
        <v>-1.7421238859099046</v>
      </c>
      <c r="D34" s="9">
        <f>('屈折率'!C$19-1)+$C34*('屈折率'!C34-1)</f>
        <v>-0.24803446512695826</v>
      </c>
      <c r="E34" s="9">
        <f>('屈折率'!D$19-1)+$C34*('屈折率'!D34-1)</f>
        <v>-0.24803372629326337</v>
      </c>
      <c r="F34" s="9">
        <f>('屈折率'!E$19-1)+$C34*('屈折率'!E34-1)</f>
        <v>-0.24803206543318757</v>
      </c>
      <c r="G34" s="9">
        <f>('屈折率'!F$19-1)+$C34*('屈折率'!F34-1)</f>
        <v>-0.24803021457172547</v>
      </c>
      <c r="H34" s="9">
        <f>('屈折率'!G$19-1)+$C34*('屈折率'!G34-1)</f>
        <v>-0.24802867815702867</v>
      </c>
      <c r="I34" s="9">
        <f>('屈折率'!H$19-1)+$C34*('屈折率'!H34-1)</f>
        <v>-0.24802780088234422</v>
      </c>
      <c r="J34" s="9">
        <f>('屈折率'!I$19-1)+$C34*('屈折率'!I34-1)</f>
        <v>-0.2480278148491304</v>
      </c>
      <c r="K34" s="9">
        <f>('屈折率'!J$19-1)+$C34*('屈折率'!J34-1)</f>
        <v>-0.24802887261319828</v>
      </c>
      <c r="L34" s="9">
        <f>('屈折率'!K$19-1)+$C34*('屈折率'!K34-1)</f>
        <v>-0.24803107049620587</v>
      </c>
      <c r="M34" s="9">
        <f>('屈折率'!L$19-1)+$C34*('屈折率'!L34-1)</f>
        <v>-0.24803446512695826</v>
      </c>
      <c r="N34" s="20">
        <f t="shared" si="0"/>
        <v>-0.24803091735500007</v>
      </c>
      <c r="O34" s="15">
        <f t="shared" si="1"/>
        <v>6.664244614040804E-06</v>
      </c>
    </row>
    <row r="35" spans="1:15" ht="13.5">
      <c r="A35" s="8">
        <v>33</v>
      </c>
      <c r="B35" s="8" t="s">
        <v>0</v>
      </c>
      <c r="C35" s="9">
        <f>('屈折率'!L$19-'屈折率'!C$19)/('屈折率'!C35-'屈折率'!L35)</f>
        <v>-0.915688996274274</v>
      </c>
      <c r="D35" s="9">
        <f>('屈折率'!C$19-1)+$C35*('屈折率'!C35-1)</f>
        <v>-0.028743478498865604</v>
      </c>
      <c r="E35" s="9">
        <f>('屈折率'!D$19-1)+$C35*('屈折率'!D35-1)</f>
        <v>-0.02872556397416981</v>
      </c>
      <c r="F35" s="9">
        <f>('屈折率'!E$19-1)+$C35*('屈折率'!E35-1)</f>
        <v>-0.028713327385940346</v>
      </c>
      <c r="G35" s="9">
        <f>('屈折率'!F$19-1)+$C35*('屈折率'!F35-1)</f>
        <v>-0.02870610611567992</v>
      </c>
      <c r="H35" s="9">
        <f>('屈折率'!G$19-1)+$C35*('屈折率'!G35-1)</f>
        <v>-0.02870336058037226</v>
      </c>
      <c r="I35" s="9">
        <f>('屈折率'!H$19-1)+$C35*('屈折率'!H35-1)</f>
        <v>-0.028704645577779297</v>
      </c>
      <c r="J35" s="9">
        <f>('屈折率'!I$19-1)+$C35*('屈折率'!I35-1)</f>
        <v>-0.028709589730879004</v>
      </c>
      <c r="K35" s="9">
        <f>('屈折率'!J$19-1)+$C35*('屈折率'!J35-1)</f>
        <v>-0.028717880372337024</v>
      </c>
      <c r="L35" s="9">
        <f>('屈折率'!K$19-1)+$C35*('屈折率'!K35-1)</f>
        <v>-0.02872925218462241</v>
      </c>
      <c r="M35" s="9">
        <f>('屈折率'!L$19-1)+$C35*('屈折率'!L35-1)</f>
        <v>-0.028743478498865604</v>
      </c>
      <c r="N35" s="20">
        <f aca="true" t="shared" si="2" ref="N35:N66">AVERAGE(D35:M35)</f>
        <v>-0.028719668291951127</v>
      </c>
      <c r="O35" s="15">
        <f aca="true" t="shared" si="3" ref="O35:O66">MAX(D35:M35)-MIN(D35:M35)</f>
        <v>4.011791849334312E-05</v>
      </c>
    </row>
    <row r="36" spans="1:15" ht="13.5">
      <c r="A36" s="8">
        <v>34</v>
      </c>
      <c r="B36" s="8" t="s">
        <v>109</v>
      </c>
      <c r="C36" s="9">
        <f>('屈折率'!L$19-'屈折率'!C$19)/('屈折率'!C36-'屈折率'!L36)</f>
        <v>-1.1180686301772766</v>
      </c>
      <c r="D36" s="9">
        <f>('屈折率'!C$19-1)+$C36*('屈折率'!C36-1)</f>
        <v>-0.08493301007606835</v>
      </c>
      <c r="E36" s="9">
        <f>('屈折率'!D$19-1)+$C36*('屈折率'!D36-1)</f>
        <v>-0.0849238502530495</v>
      </c>
      <c r="F36" s="9">
        <f>('屈折率'!E$19-1)+$C36*('屈折率'!E36-1)</f>
        <v>-0.08491714639347747</v>
      </c>
      <c r="G36" s="9">
        <f>('屈折率'!F$19-1)+$C36*('屈折率'!F36-1)</f>
        <v>-0.08491285401284832</v>
      </c>
      <c r="H36" s="9">
        <f>('屈折率'!G$19-1)+$C36*('屈折率'!G36-1)</f>
        <v>-0.08491090089179198</v>
      </c>
      <c r="I36" s="9">
        <f>('屈折率'!H$19-1)+$C36*('屈折率'!H36-1)</f>
        <v>-0.08491119945982661</v>
      </c>
      <c r="J36" s="9">
        <f>('屈折率'!I$19-1)+$C36*('屈折率'!I36-1)</f>
        <v>-0.08491365502929527</v>
      </c>
      <c r="K36" s="9">
        <f>('屈折率'!J$19-1)+$C36*('屈折率'!J36-1)</f>
        <v>-0.08491817117581879</v>
      </c>
      <c r="L36" s="9">
        <f>('屈折率'!K$19-1)+$C36*('屈折率'!K36-1)</f>
        <v>-0.08492465316861586</v>
      </c>
      <c r="M36" s="9">
        <f>('屈折率'!L$19-1)+$C36*('屈折率'!L36-1)</f>
        <v>-0.08493301007606835</v>
      </c>
      <c r="N36" s="20">
        <f t="shared" si="2"/>
        <v>-0.08491984505368605</v>
      </c>
      <c r="O36" s="15">
        <f t="shared" si="3"/>
        <v>2.2109184276364324E-05</v>
      </c>
    </row>
    <row r="37" spans="1:15" ht="13.5">
      <c r="A37" s="8">
        <v>35</v>
      </c>
      <c r="B37" s="8" t="s">
        <v>1</v>
      </c>
      <c r="C37" s="9">
        <f>('屈折率'!L$19-'屈折率'!C$19)/('屈折率'!C37-'屈折率'!L37)</f>
        <v>-1.1600860209437176</v>
      </c>
      <c r="D37" s="9">
        <f>('屈折率'!C$19-1)+$C37*('屈折率'!C37-1)</f>
        <v>-0.049184526092542646</v>
      </c>
      <c r="E37" s="9">
        <f>('屈折率'!D$19-1)+$C37*('屈折率'!D37-1)</f>
        <v>-0.04919341384635734</v>
      </c>
      <c r="F37" s="9">
        <f>('屈折率'!E$19-1)+$C37*('屈折率'!E37-1)</f>
        <v>-0.04919885112178357</v>
      </c>
      <c r="G37" s="9">
        <f>('屈折率'!F$19-1)+$C37*('屈折率'!F37-1)</f>
        <v>-0.04920160519940908</v>
      </c>
      <c r="H37" s="9">
        <f>('屈折率'!G$19-1)+$C37*('屈折率'!G37-1)</f>
        <v>-0.049202230511944944</v>
      </c>
      <c r="I37" s="9">
        <f>('屈折率'!H$19-1)+$C37*('屈折率'!H37-1)</f>
        <v>-0.04920113300877371</v>
      </c>
      <c r="J37" s="9">
        <f>('屈折率'!I$19-1)+$C37*('屈折率'!I37-1)</f>
        <v>-0.049198613683624104</v>
      </c>
      <c r="K37" s="9">
        <f>('屈折率'!J$19-1)+$C37*('屈折率'!J37-1)</f>
        <v>-0.049194898413056576</v>
      </c>
      <c r="L37" s="9">
        <f>('屈折率'!K$19-1)+$C37*('屈折率'!K37-1)</f>
        <v>-0.04919015867258669</v>
      </c>
      <c r="M37" s="9">
        <f>('屈折率'!L$19-1)+$C37*('屈折率'!L37-1)</f>
        <v>-0.049184526092542646</v>
      </c>
      <c r="N37" s="20">
        <f t="shared" si="2"/>
        <v>-0.04919499566426213</v>
      </c>
      <c r="O37" s="15">
        <f t="shared" si="3"/>
        <v>1.7704419402297944E-05</v>
      </c>
    </row>
    <row r="38" spans="1:15" ht="13.5">
      <c r="A38" s="8">
        <v>36</v>
      </c>
      <c r="B38" s="8" t="s">
        <v>93</v>
      </c>
      <c r="C38" s="9">
        <f>('屈折率'!L$19-'屈折率'!C$19)/('屈折率'!C38-'屈折率'!L38)</f>
        <v>-0.4782040062963517</v>
      </c>
      <c r="D38" s="9">
        <f>('屈折率'!C$19-1)+$C38*('屈折率'!C38-1)</f>
        <v>0.23276058092099333</v>
      </c>
      <c r="E38" s="9">
        <f>('屈折率'!D$19-1)+$C38*('屈折率'!D38-1)</f>
        <v>0.23284820055221683</v>
      </c>
      <c r="F38" s="9">
        <f>('屈折率'!E$19-1)+$C38*('屈折率'!E38-1)</f>
        <v>0.23289737302079067</v>
      </c>
      <c r="G38" s="9">
        <f>('屈折率'!F$19-1)+$C38*('屈折率'!F38-1)</f>
        <v>0.23291888123461524</v>
      </c>
      <c r="H38" s="9">
        <f>('屈折率'!G$19-1)+$C38*('屈折率'!G38-1)</f>
        <v>0.23292014195813499</v>
      </c>
      <c r="I38" s="9">
        <f>('屈折率'!H$19-1)+$C38*('屈折率'!H38-1)</f>
        <v>0.2329063457037951</v>
      </c>
      <c r="J38" s="9">
        <f>('屈折率'!I$19-1)+$C38*('屈折率'!I38-1)</f>
        <v>0.23288117938151398</v>
      </c>
      <c r="K38" s="9">
        <f>('屈折率'!J$19-1)+$C38*('屈折率'!J38-1)</f>
        <v>0.2328472955825454</v>
      </c>
      <c r="L38" s="9">
        <f>('屈折率'!K$19-1)+$C38*('屈折率'!K38-1)</f>
        <v>0.23280662383215028</v>
      </c>
      <c r="M38" s="9">
        <f>('屈折率'!L$19-1)+$C38*('屈折率'!L38-1)</f>
        <v>0.23276058092099333</v>
      </c>
      <c r="N38" s="20">
        <f t="shared" si="2"/>
        <v>0.23285472031077492</v>
      </c>
      <c r="O38" s="15">
        <f t="shared" si="3"/>
        <v>0.00015956103714165337</v>
      </c>
    </row>
    <row r="39" spans="1:15" ht="13.5">
      <c r="A39" s="8">
        <v>37</v>
      </c>
      <c r="B39" s="8" t="s">
        <v>79</v>
      </c>
      <c r="C39" s="9">
        <f>('屈折率'!L$19-'屈折率'!C$19)/('屈折率'!C39-'屈折率'!L39)</f>
        <v>-0.4521444699746109</v>
      </c>
      <c r="D39" s="9">
        <f>('屈折率'!C$19-1)+$C39*('屈折率'!C39-1)</f>
        <v>0.16091296725081317</v>
      </c>
      <c r="E39" s="9">
        <f>('屈折率'!D$19-1)+$C39*('屈折率'!D39-1)</f>
        <v>0.16095874676918737</v>
      </c>
      <c r="F39" s="9">
        <f>('屈折率'!E$19-1)+$C39*('屈折率'!E39-1)</f>
        <v>0.16098609661535607</v>
      </c>
      <c r="G39" s="9">
        <f>('屈折率'!F$19-1)+$C39*('屈折率'!F39-1)</f>
        <v>0.1609994144354573</v>
      </c>
      <c r="H39" s="9">
        <f>('屈折率'!G$19-1)+$C39*('屈折率'!G39-1)</f>
        <v>0.1610018461696373</v>
      </c>
      <c r="I39" s="9">
        <f>('屈折率'!H$19-1)+$C39*('屈折率'!H39-1)</f>
        <v>0.16099567786302282</v>
      </c>
      <c r="J39" s="9">
        <f>('屈折率'!I$19-1)+$C39*('屈折率'!I39-1)</f>
        <v>0.16098259421364086</v>
      </c>
      <c r="K39" s="9">
        <f>('屈折率'!J$19-1)+$C39*('屈折率'!J39-1)</f>
        <v>0.16096385258392854</v>
      </c>
      <c r="L39" s="9">
        <f>('屈折率'!K$19-1)+$C39*('屈折率'!K39-1)</f>
        <v>0.160940402218665</v>
      </c>
      <c r="M39" s="9">
        <f>('屈折率'!L$19-1)+$C39*('屈折率'!L39-1)</f>
        <v>0.16091296725081317</v>
      </c>
      <c r="N39" s="20">
        <f t="shared" si="2"/>
        <v>0.16096545653705216</v>
      </c>
      <c r="O39" s="15">
        <f t="shared" si="3"/>
        <v>8.887891882414234E-05</v>
      </c>
    </row>
    <row r="40" spans="1:15" ht="13.5">
      <c r="A40" s="8">
        <v>38</v>
      </c>
      <c r="B40" s="8" t="s">
        <v>80</v>
      </c>
      <c r="C40" s="9">
        <f>('屈折率'!L$19-'屈折率'!C$19)/('屈折率'!C40-'屈折率'!L40)</f>
        <v>-0.42447163100036106</v>
      </c>
      <c r="D40" s="9">
        <f>('屈折率'!C$19-1)+$C40*('屈折率'!C40-1)</f>
        <v>0.1768698938465561</v>
      </c>
      <c r="E40" s="9">
        <f>('屈折率'!D$19-1)+$C40*('屈折率'!D40-1)</f>
        <v>0.17692190371922206</v>
      </c>
      <c r="F40" s="9">
        <f>('屈折率'!E$19-1)+$C40*('屈折率'!E40-1)</f>
        <v>0.1769527536887054</v>
      </c>
      <c r="G40" s="9">
        <f>('屈折率'!F$19-1)+$C40*('屈折率'!F40-1)</f>
        <v>0.17696759742091323</v>
      </c>
      <c r="H40" s="9">
        <f>('屈折率'!G$19-1)+$C40*('屈折率'!G40-1)</f>
        <v>0.17697010825411158</v>
      </c>
      <c r="I40" s="9">
        <f>('屈折率'!H$19-1)+$C40*('屈折率'!H40-1)</f>
        <v>0.17696294559426</v>
      </c>
      <c r="J40" s="9">
        <f>('屈折率'!I$19-1)+$C40*('屈折率'!I40-1)</f>
        <v>0.17694806181031492</v>
      </c>
      <c r="K40" s="9">
        <f>('屈折率'!J$19-1)+$C40*('屈折率'!J40-1)</f>
        <v>0.17692690824814716</v>
      </c>
      <c r="L40" s="9">
        <f>('屈折率'!K$19-1)+$C40*('屈折率'!K40-1)</f>
        <v>0.1769005760283428</v>
      </c>
      <c r="M40" s="9">
        <f>('屈折率'!L$19-1)+$C40*('屈折率'!L40-1)</f>
        <v>0.1768698938465561</v>
      </c>
      <c r="N40" s="20">
        <f t="shared" si="2"/>
        <v>0.17692906424571295</v>
      </c>
      <c r="O40" s="15">
        <f t="shared" si="3"/>
        <v>0.00010021440755547673</v>
      </c>
    </row>
    <row r="41" spans="1:15" ht="13.5">
      <c r="A41" s="8">
        <v>39</v>
      </c>
      <c r="B41" s="8" t="s">
        <v>81</v>
      </c>
      <c r="C41" s="9">
        <f>('屈折率'!L$19-'屈折率'!C$19)/('屈折率'!C41-'屈折率'!L41)</f>
        <v>-0.40799549973985927</v>
      </c>
      <c r="D41" s="9">
        <f>('屈折率'!C$19-1)+$C41*('屈折率'!C41-1)</f>
        <v>0.18735124628594196</v>
      </c>
      <c r="E41" s="9">
        <f>('屈折率'!D$19-1)+$C41*('屈折率'!D41-1)</f>
        <v>0.18740743673841775</v>
      </c>
      <c r="F41" s="9">
        <f>('屈折率'!E$19-1)+$C41*('屈折率'!E41-1)</f>
        <v>0.18744052987412385</v>
      </c>
      <c r="G41" s="9">
        <f>('屈折率'!F$19-1)+$C41*('屈折率'!F41-1)</f>
        <v>0.18745627259673225</v>
      </c>
      <c r="H41" s="9">
        <f>('屈折率'!G$19-1)+$C41*('屈折率'!G41-1)</f>
        <v>0.18745873715718964</v>
      </c>
      <c r="I41" s="9">
        <f>('屈折率'!H$19-1)+$C41*('屈折率'!H41-1)</f>
        <v>0.1874508558050072</v>
      </c>
      <c r="J41" s="9">
        <f>('屈折率'!I$19-1)+$C41*('屈折率'!I41-1)</f>
        <v>0.18743477022721627</v>
      </c>
      <c r="K41" s="9">
        <f>('屈折率'!J$19-1)+$C41*('屈折率'!J41-1)</f>
        <v>0.18741206472214134</v>
      </c>
      <c r="L41" s="9">
        <f>('屈折率'!K$19-1)+$C41*('屈折率'!K41-1)</f>
        <v>0.1873839247070827</v>
      </c>
      <c r="M41" s="9">
        <f>('屈折率'!L$19-1)+$C41*('屈折率'!L41-1)</f>
        <v>0.18735124628594196</v>
      </c>
      <c r="N41" s="20">
        <f t="shared" si="2"/>
        <v>0.18741470843997948</v>
      </c>
      <c r="O41" s="15">
        <f t="shared" si="3"/>
        <v>0.00010749087124767298</v>
      </c>
    </row>
    <row r="42" spans="1:15" ht="13.5">
      <c r="A42" s="8">
        <v>40</v>
      </c>
      <c r="B42" s="8" t="s">
        <v>82</v>
      </c>
      <c r="C42" s="9">
        <f>('屈折率'!L$19-'屈折率'!C$19)/('屈折率'!C42-'屈折率'!L42)</f>
        <v>-0.411393882604182</v>
      </c>
      <c r="D42" s="9">
        <f>('屈折率'!C$19-1)+$C42*('屈折率'!C42-1)</f>
        <v>0.17281172512896603</v>
      </c>
      <c r="E42" s="9">
        <f>('屈折率'!D$19-1)+$C42*('屈折率'!D42-1)</f>
        <v>0.17286037187285286</v>
      </c>
      <c r="F42" s="9">
        <f>('屈折率'!E$19-1)+$C42*('屈折率'!E42-1)</f>
        <v>0.17288948160606604</v>
      </c>
      <c r="G42" s="9">
        <f>('屈折率'!F$19-1)+$C42*('屈折率'!F42-1)</f>
        <v>0.17290369478843576</v>
      </c>
      <c r="H42" s="9">
        <f>('屈折率'!G$19-1)+$C42*('屈折率'!G42-1)</f>
        <v>0.17290633316004272</v>
      </c>
      <c r="I42" s="9">
        <f>('屈折率'!H$19-1)+$C42*('屈折率'!H42-1)</f>
        <v>0.17289981231822382</v>
      </c>
      <c r="J42" s="9">
        <f>('屈折率'!I$19-1)+$C42*('屈折率'!I42-1)</f>
        <v>0.1728859139401802</v>
      </c>
      <c r="K42" s="9">
        <f>('屈折率'!J$19-1)+$C42*('屈折率'!J42-1)</f>
        <v>0.17286596900752332</v>
      </c>
      <c r="L42" s="9">
        <f>('屈折率'!K$19-1)+$C42*('屈折率'!K42-1)</f>
        <v>0.17284098335854658</v>
      </c>
      <c r="M42" s="9">
        <f>('屈折率'!L$19-1)+$C42*('屈折率'!L42-1)</f>
        <v>0.17281172512896603</v>
      </c>
      <c r="N42" s="20">
        <f t="shared" si="2"/>
        <v>0.17286760103098034</v>
      </c>
      <c r="O42" s="15">
        <f t="shared" si="3"/>
        <v>9.46080310766928E-05</v>
      </c>
    </row>
    <row r="43" spans="1:15" ht="13.5">
      <c r="A43" s="8">
        <v>41</v>
      </c>
      <c r="B43" s="8" t="s">
        <v>83</v>
      </c>
      <c r="C43" s="9">
        <f>('屈折率'!L$19-'屈折率'!C$19)/('屈折率'!C43-'屈折率'!L43)</f>
        <v>-0.3710628098597512</v>
      </c>
      <c r="D43" s="9">
        <f>('屈折率'!C$19-1)+$C43*('屈折率'!C43-1)</f>
        <v>0.18858996870360611</v>
      </c>
      <c r="E43" s="9">
        <f>('屈折率'!D$19-1)+$C43*('屈折率'!D43-1)</f>
        <v>0.18864284478650112</v>
      </c>
      <c r="F43" s="9">
        <f>('屈折率'!E$19-1)+$C43*('屈折率'!E43-1)</f>
        <v>0.18867491991980517</v>
      </c>
      <c r="G43" s="9">
        <f>('屈折率'!F$19-1)+$C43*('屈折率'!F43-1)</f>
        <v>0.18869090931881904</v>
      </c>
      <c r="H43" s="9">
        <f>('屈折率'!G$19-1)+$C43*('屈折率'!G43-1)</f>
        <v>0.18869423258632934</v>
      </c>
      <c r="I43" s="9">
        <f>('屈折率'!H$19-1)+$C43*('屈折率'!H43-1)</f>
        <v>0.18868740663860517</v>
      </c>
      <c r="J43" s="9">
        <f>('屈折率'!I$19-1)+$C43*('屈折率'!I43-1)</f>
        <v>0.18867230885951863</v>
      </c>
      <c r="K43" s="9">
        <f>('屈折率'!J$19-1)+$C43*('屈折率'!J43-1)</f>
        <v>0.18865035662665375</v>
      </c>
      <c r="L43" s="9">
        <f>('屈折率'!K$19-1)+$C43*('屈折率'!K43-1)</f>
        <v>0.18862263185183703</v>
      </c>
      <c r="M43" s="9">
        <f>('屈折率'!L$19-1)+$C43*('屈折率'!L43-1)</f>
        <v>0.18858996870360611</v>
      </c>
      <c r="N43" s="20">
        <f t="shared" si="2"/>
        <v>0.18865155479952814</v>
      </c>
      <c r="O43" s="15">
        <f t="shared" si="3"/>
        <v>0.00010426388272322118</v>
      </c>
    </row>
    <row r="44" spans="1:15" ht="13.5">
      <c r="A44" s="8">
        <v>42</v>
      </c>
      <c r="B44" s="8" t="s">
        <v>84</v>
      </c>
      <c r="C44" s="9">
        <f>('屈折率'!L$19-'屈折率'!C$19)/('屈折率'!C44-'屈折率'!L44)</f>
        <v>-0.4594303146853781</v>
      </c>
      <c r="D44" s="9">
        <f>('屈折率'!C$19-1)+$C44*('屈折率'!C44-1)</f>
        <v>0.14136783474138515</v>
      </c>
      <c r="E44" s="9">
        <f>('屈折率'!D$19-1)+$C44*('屈折率'!D44-1)</f>
        <v>0.1414049836760835</v>
      </c>
      <c r="F44" s="9">
        <f>('屈折率'!E$19-1)+$C44*('屈折率'!E44-1)</f>
        <v>0.14142797649552963</v>
      </c>
      <c r="G44" s="9">
        <f>('屈折率'!F$19-1)+$C44*('屈折率'!F44-1)</f>
        <v>0.14143980474265033</v>
      </c>
      <c r="H44" s="9">
        <f>('屈折率'!G$19-1)+$C44*('屈折率'!G44-1)</f>
        <v>0.14144266530551525</v>
      </c>
      <c r="I44" s="9">
        <f>('屈折率'!H$19-1)+$C44*('屈折率'!H44-1)</f>
        <v>0.1414381956955731</v>
      </c>
      <c r="J44" s="9">
        <f>('屈折率'!I$19-1)+$C44*('屈折率'!I44-1)</f>
        <v>0.14142763311425816</v>
      </c>
      <c r="K44" s="9">
        <f>('屈折率'!J$19-1)+$C44*('屈折率'!J44-1)</f>
        <v>0.14141192394367086</v>
      </c>
      <c r="L44" s="9">
        <f>('屈折率'!K$19-1)+$C44*('屈折率'!K44-1)</f>
        <v>0.14139180035812965</v>
      </c>
      <c r="M44" s="9">
        <f>('屈折率'!L$19-1)+$C44*('屈折率'!L44-1)</f>
        <v>0.14136783474138515</v>
      </c>
      <c r="N44" s="20">
        <f t="shared" si="2"/>
        <v>0.14141206528141806</v>
      </c>
      <c r="O44" s="15">
        <f t="shared" si="3"/>
        <v>7.48305641301017E-05</v>
      </c>
    </row>
    <row r="45" spans="1:15" ht="13.5">
      <c r="A45" s="8">
        <v>43</v>
      </c>
      <c r="B45" s="8" t="s">
        <v>85</v>
      </c>
      <c r="C45" s="9">
        <f>('屈折率'!L$19-'屈折率'!C$19)/('屈折率'!C45-'屈折率'!L45)</f>
        <v>-0.3579318261099176</v>
      </c>
      <c r="D45" s="9">
        <f>('屈折率'!C$19-1)+$C45*('屈折率'!C45-1)</f>
        <v>0.21770360620878415</v>
      </c>
      <c r="E45" s="9">
        <f>('屈折率'!D$19-1)+$C45*('屈折率'!D45-1)</f>
        <v>0.21777082167005268</v>
      </c>
      <c r="F45" s="9">
        <f>('屈折率'!E$19-1)+$C45*('屈折率'!E45-1)</f>
        <v>0.21781001266158312</v>
      </c>
      <c r="G45" s="9">
        <f>('屈折率'!F$19-1)+$C45*('屈折率'!F45-1)</f>
        <v>0.2178283351111993</v>
      </c>
      <c r="H45" s="9">
        <f>('屈折率'!G$19-1)+$C45*('屈折率'!G45-1)</f>
        <v>0.21783083669016973</v>
      </c>
      <c r="I45" s="9">
        <f>('屈折率'!H$19-1)+$C45*('屈折率'!H45-1)</f>
        <v>0.21782113510231954</v>
      </c>
      <c r="J45" s="9">
        <f>('屈折率'!I$19-1)+$C45*('屈折率'!I45-1)</f>
        <v>0.21780185987527456</v>
      </c>
      <c r="K45" s="9">
        <f>('屈折率'!J$19-1)+$C45*('屈折率'!J45-1)</f>
        <v>0.21777494623002924</v>
      </c>
      <c r="L45" s="9">
        <f>('屈折率'!K$19-1)+$C45*('屈折率'!K45-1)</f>
        <v>0.21774183425777816</v>
      </c>
      <c r="M45" s="9">
        <f>('屈折率'!L$19-1)+$C45*('屈折率'!L45-1)</f>
        <v>0.21770360620878415</v>
      </c>
      <c r="N45" s="20">
        <f t="shared" si="2"/>
        <v>0.2177786994015975</v>
      </c>
      <c r="O45" s="15">
        <f t="shared" si="3"/>
        <v>0.00012723048138557624</v>
      </c>
    </row>
    <row r="46" spans="1:15" ht="13.5">
      <c r="A46" s="8">
        <v>44</v>
      </c>
      <c r="B46" s="8" t="s">
        <v>86</v>
      </c>
      <c r="C46" s="9">
        <f>('屈折率'!L$19-'屈折率'!C$19)/('屈折率'!C46-'屈折率'!L46)</f>
        <v>-0.39541753055182305</v>
      </c>
      <c r="D46" s="9">
        <f>('屈折率'!C$19-1)+$C46*('屈折率'!C46-1)</f>
        <v>0.19815679635342331</v>
      </c>
      <c r="E46" s="9">
        <f>('屈折率'!D$19-1)+$C46*('屈折率'!D46-1)</f>
        <v>0.1982169706991282</v>
      </c>
      <c r="F46" s="9">
        <f>('屈折率'!E$19-1)+$C46*('屈折率'!E46-1)</f>
        <v>0.1982521839585522</v>
      </c>
      <c r="G46" s="9">
        <f>('屈折率'!F$19-1)+$C46*('屈折率'!F46-1)</f>
        <v>0.19826875092949248</v>
      </c>
      <c r="H46" s="9">
        <f>('屈折率'!G$19-1)+$C46*('屈折率'!G46-1)</f>
        <v>0.1982711337128324</v>
      </c>
      <c r="I46" s="9">
        <f>('屈折率'!H$19-1)+$C46*('屈折率'!H46-1)</f>
        <v>0.19826253586534093</v>
      </c>
      <c r="J46" s="9">
        <f>('屈折率'!I$19-1)+$C46*('屈折率'!I46-1)</f>
        <v>0.19824529000843694</v>
      </c>
      <c r="K46" s="9">
        <f>('屈折率'!J$19-1)+$C46*('屈折率'!J46-1)</f>
        <v>0.19822111601631848</v>
      </c>
      <c r="L46" s="9">
        <f>('屈折率'!K$19-1)+$C46*('屈折率'!K46-1)</f>
        <v>0.19819129622748022</v>
      </c>
      <c r="M46" s="9">
        <f>('屈折率'!L$19-1)+$C46*('屈折率'!L46-1)</f>
        <v>0.19815679635342331</v>
      </c>
      <c r="N46" s="20">
        <f t="shared" si="2"/>
        <v>0.19822428701244282</v>
      </c>
      <c r="O46" s="15">
        <f t="shared" si="3"/>
        <v>0.00011433735940907797</v>
      </c>
    </row>
    <row r="47" spans="1:15" ht="13.5">
      <c r="A47" s="8">
        <v>45</v>
      </c>
      <c r="B47" s="8" t="s">
        <v>87</v>
      </c>
      <c r="C47" s="9">
        <f>('屈折率'!L$19-'屈折率'!C$19)/('屈折率'!C47-'屈折率'!L47)</f>
        <v>-0.48340514716441063</v>
      </c>
      <c r="D47" s="9">
        <f>('屈折率'!C$19-1)+$C47*('屈折率'!C47-1)</f>
        <v>0.1353456661212759</v>
      </c>
      <c r="E47" s="9">
        <f>('屈折率'!D$19-1)+$C47*('屈折率'!D47-1)</f>
        <v>0.13538028160287008</v>
      </c>
      <c r="F47" s="9">
        <f>('屈折率'!E$19-1)+$C47*('屈折率'!E47-1)</f>
        <v>0.13540125239163991</v>
      </c>
      <c r="G47" s="9">
        <f>('屈折率'!F$19-1)+$C47*('屈折率'!F47-1)</f>
        <v>0.13541169861162072</v>
      </c>
      <c r="H47" s="9">
        <f>('屈折率'!G$19-1)+$C47*('屈折率'!G47-1)</f>
        <v>0.13541386886110945</v>
      </c>
      <c r="I47" s="9">
        <f>('屈折率'!H$19-1)+$C47*('屈折率'!H47-1)</f>
        <v>0.13540940950737868</v>
      </c>
      <c r="J47" s="9">
        <f>('屈折率'!I$19-1)+$C47*('屈折率'!I47-1)</f>
        <v>0.13539954336218385</v>
      </c>
      <c r="K47" s="9">
        <f>('屈折率'!J$19-1)+$C47*('屈折率'!J47-1)</f>
        <v>0.1353851905451453</v>
      </c>
      <c r="L47" s="9">
        <f>('屈折率'!K$19-1)+$C47*('屈折率'!K47-1)</f>
        <v>0.13536705168574897</v>
      </c>
      <c r="M47" s="9">
        <f>('屈折率'!L$19-1)+$C47*('屈折率'!L47-1)</f>
        <v>0.1353456661212759</v>
      </c>
      <c r="N47" s="20">
        <f t="shared" si="2"/>
        <v>0.1353859628810249</v>
      </c>
      <c r="O47" s="15">
        <f t="shared" si="3"/>
        <v>6.820273983354497E-05</v>
      </c>
    </row>
    <row r="48" spans="1:15" ht="13.5">
      <c r="A48" s="8">
        <v>46</v>
      </c>
      <c r="B48" s="8" t="s">
        <v>88</v>
      </c>
      <c r="C48" s="9">
        <f>('屈折率'!L$19-'屈折率'!C$19)/('屈折率'!C48-'屈折率'!L48)</f>
        <v>-0.4659030365246754</v>
      </c>
      <c r="D48" s="9">
        <f>('屈折率'!C$19-1)+$C48*('屈折率'!C48-1)</f>
        <v>0.14167964054486976</v>
      </c>
      <c r="E48" s="9">
        <f>('屈折率'!D$19-1)+$C48*('屈折率'!D48-1)</f>
        <v>0.14171648476317056</v>
      </c>
      <c r="F48" s="9">
        <f>('屈折率'!E$19-1)+$C48*('屈折率'!E48-1)</f>
        <v>0.1417388079081502</v>
      </c>
      <c r="G48" s="9">
        <f>('屈折率'!F$19-1)+$C48*('屈折率'!F48-1)</f>
        <v>0.1417499244736652</v>
      </c>
      <c r="H48" s="9">
        <f>('屈折率'!G$19-1)+$C48*('屈折率'!G48-1)</f>
        <v>0.14175222771537938</v>
      </c>
      <c r="I48" s="9">
        <f>('屈折率'!H$19-1)+$C48*('屈折率'!H48-1)</f>
        <v>0.1417474726280759</v>
      </c>
      <c r="J48" s="9">
        <f>('屈折率'!I$19-1)+$C48*('屈折率'!I48-1)</f>
        <v>0.14173696428513555</v>
      </c>
      <c r="K48" s="9">
        <f>('屈折率'!J$19-1)+$C48*('屈折率'!J48-1)</f>
        <v>0.14172168559192944</v>
      </c>
      <c r="L48" s="9">
        <f>('屈折率'!K$19-1)+$C48*('屈折率'!K48-1)</f>
        <v>0.14170238544725633</v>
      </c>
      <c r="M48" s="9">
        <f>('屈折率'!L$19-1)+$C48*('屈折率'!L48-1)</f>
        <v>0.14167964054486976</v>
      </c>
      <c r="N48" s="20">
        <f t="shared" si="2"/>
        <v>0.1417225233902502</v>
      </c>
      <c r="O48" s="15">
        <f t="shared" si="3"/>
        <v>7.258717050961927E-05</v>
      </c>
    </row>
    <row r="49" spans="1:15" ht="13.5">
      <c r="A49" s="8">
        <v>47</v>
      </c>
      <c r="B49" s="8" t="s">
        <v>89</v>
      </c>
      <c r="C49" s="9">
        <f>('屈折率'!L$19-'屈折率'!C$19)/('屈折率'!C49-'屈折率'!L49)</f>
        <v>-0.5164154485584828</v>
      </c>
      <c r="D49" s="9">
        <f>('屈折率'!C$19-1)+$C49*('屈折率'!C49-1)</f>
        <v>0.11734867870724913</v>
      </c>
      <c r="E49" s="9">
        <f>('屈折率'!D$19-1)+$C49*('屈折率'!D49-1)</f>
        <v>0.11737731939612239</v>
      </c>
      <c r="F49" s="9">
        <f>('屈折率'!E$19-1)+$C49*('屈折率'!E49-1)</f>
        <v>0.1173948666484409</v>
      </c>
      <c r="G49" s="9">
        <f>('屈折率'!F$19-1)+$C49*('屈折率'!F49-1)</f>
        <v>0.11740375172778156</v>
      </c>
      <c r="H49" s="9">
        <f>('屈折率'!G$19-1)+$C49*('屈折率'!G49-1)</f>
        <v>0.1174057492356092</v>
      </c>
      <c r="I49" s="9">
        <f>('屈折率'!H$19-1)+$C49*('屈折率'!H49-1)</f>
        <v>0.1174021735780102</v>
      </c>
      <c r="J49" s="9">
        <f>('屈折率'!I$19-1)+$C49*('屈折率'!I49-1)</f>
        <v>0.11739401137429117</v>
      </c>
      <c r="K49" s="9">
        <f>('屈折率'!J$19-1)+$C49*('屈折率'!J49-1)</f>
        <v>0.1173820122854699</v>
      </c>
      <c r="L49" s="9">
        <f>('屈折率'!K$19-1)+$C49*('屈折率'!K49-1)</f>
        <v>0.11736675233436716</v>
      </c>
      <c r="M49" s="9">
        <f>('屈折率'!L$19-1)+$C49*('屈折率'!L49-1)</f>
        <v>0.11734867870724913</v>
      </c>
      <c r="N49" s="20">
        <f t="shared" si="2"/>
        <v>0.11738239939945908</v>
      </c>
      <c r="O49" s="15">
        <f t="shared" si="3"/>
        <v>5.7070528360070316E-05</v>
      </c>
    </row>
    <row r="50" spans="1:15" ht="13.5">
      <c r="A50" s="8">
        <v>48</v>
      </c>
      <c r="B50" s="8" t="s">
        <v>90</v>
      </c>
      <c r="C50" s="9">
        <f>('屈折率'!L$19-'屈折率'!C$19)/('屈折率'!C50-'屈折率'!L50)</f>
        <v>-0.3046547839381955</v>
      </c>
      <c r="D50" s="9">
        <f>('屈折率'!C$19-1)+$C50*('屈折率'!C50-1)</f>
        <v>0.2571475132416387</v>
      </c>
      <c r="E50" s="9">
        <f>('屈折率'!D$19-1)+$C50*('屈折率'!D50-1)</f>
        <v>0.2572376855762512</v>
      </c>
      <c r="F50" s="9">
        <f>('屈折率'!E$19-1)+$C50*('屈折率'!E50-1)</f>
        <v>0.2572896719670516</v>
      </c>
      <c r="G50" s="9">
        <f>('屈折率'!F$19-1)+$C50*('屈折率'!F50-1)</f>
        <v>0.2573135292152304</v>
      </c>
      <c r="H50" s="9">
        <f>('屈折率'!G$19-1)+$C50*('屈折率'!G50-1)</f>
        <v>0.2573162847202819</v>
      </c>
      <c r="I50" s="9">
        <f>('屈折率'!H$19-1)+$C50*('屈折率'!H50-1)</f>
        <v>0.25730293220978134</v>
      </c>
      <c r="J50" s="9">
        <f>('屈折率'!I$19-1)+$C50*('屈折率'!I50-1)</f>
        <v>0.25727707269253697</v>
      </c>
      <c r="K50" s="9">
        <f>('屈折率'!J$19-1)+$C50*('屈折率'!J50-1)</f>
        <v>0.2572413364885697</v>
      </c>
      <c r="L50" s="9">
        <f>('屈折率'!K$19-1)+$C50*('屈折率'!K50-1)</f>
        <v>0.2571976667314237</v>
      </c>
      <c r="M50" s="9">
        <f>('屈折率'!L$19-1)+$C50*('屈折率'!L50-1)</f>
        <v>0.2571475132416387</v>
      </c>
      <c r="N50" s="20">
        <f t="shared" si="2"/>
        <v>0.25724712060844046</v>
      </c>
      <c r="O50" s="15">
        <f t="shared" si="3"/>
        <v>0.00016877147864319264</v>
      </c>
    </row>
    <row r="51" spans="1:15" ht="13.5">
      <c r="A51" s="8">
        <v>49</v>
      </c>
      <c r="B51" s="8" t="s">
        <v>91</v>
      </c>
      <c r="C51" s="9">
        <f>('屈折率'!L$19-'屈折率'!C$19)/('屈折率'!C51-'屈折率'!L51)</f>
        <v>-0.22614915986716239</v>
      </c>
      <c r="D51" s="9">
        <f>('屈折率'!C$19-1)+$C51*('屈折率'!C51-1)</f>
        <v>0.2892761197833593</v>
      </c>
      <c r="E51" s="9">
        <f>('屈折率'!D$19-1)+$C51*('屈折率'!D51-1)</f>
        <v>0.2893737948190561</v>
      </c>
      <c r="F51" s="9">
        <f>('屈折率'!E$19-1)+$C51*('屈折率'!E51-1)</f>
        <v>0.2894299213629894</v>
      </c>
      <c r="G51" s="9">
        <f>('屈折率'!F$19-1)+$C51*('屈折率'!F51-1)</f>
        <v>0.28945551396584146</v>
      </c>
      <c r="H51" s="9">
        <f>('屈折率'!G$19-1)+$C51*('屈折率'!G51-1)</f>
        <v>0.2894582694340676</v>
      </c>
      <c r="I51" s="9">
        <f>('屈折率'!H$19-1)+$C51*('屈折率'!H51-1)</f>
        <v>0.2894436556916907</v>
      </c>
      <c r="J51" s="9">
        <f>('屈折率'!I$19-1)+$C51*('屈折率'!I51-1)</f>
        <v>0.28941561347669864</v>
      </c>
      <c r="K51" s="9">
        <f>('屈折率'!J$19-1)+$C51*('屈折率'!J51-1)</f>
        <v>0.28937701880408934</v>
      </c>
      <c r="L51" s="9">
        <f>('屈折率'!K$19-1)+$C51*('屈折率'!K51-1)</f>
        <v>0.289329993868527</v>
      </c>
      <c r="M51" s="9">
        <f>('屈折率'!L$19-1)+$C51*('屈折率'!L51-1)</f>
        <v>0.2892761197833593</v>
      </c>
      <c r="N51" s="20">
        <f t="shared" si="2"/>
        <v>0.2893836020989679</v>
      </c>
      <c r="O51" s="15">
        <f t="shared" si="3"/>
        <v>0.00018214965070828537</v>
      </c>
    </row>
    <row r="52" spans="1:15" ht="13.5">
      <c r="A52" s="8">
        <v>50</v>
      </c>
      <c r="B52" s="8" t="s">
        <v>56</v>
      </c>
      <c r="C52" s="9">
        <f>('屈折率'!L$19-'屈折率'!C$19)/('屈折率'!C52-'屈折率'!L52)</f>
        <v>-0.7230786885264647</v>
      </c>
      <c r="D52" s="9">
        <f>('屈折率'!C$19-1)+$C52*('屈折率'!C52-1)</f>
        <v>0.04514900301509256</v>
      </c>
      <c r="E52" s="9">
        <f>('屈折率'!D$19-1)+$C52*('屈折率'!D52-1)</f>
        <v>0.0451622586058022</v>
      </c>
      <c r="F52" s="9">
        <f>('屈折率'!E$19-1)+$C52*('屈折率'!E52-1)</f>
        <v>0.045170724899908976</v>
      </c>
      <c r="G52" s="9">
        <f>('屈折率'!F$19-1)+$C52*('屈折率'!F52-1)</f>
        <v>0.04517529557451305</v>
      </c>
      <c r="H52" s="9">
        <f>('屈折率'!G$19-1)+$C52*('屈折率'!G52-1)</f>
        <v>0.045176635509720064</v>
      </c>
      <c r="I52" s="9">
        <f>('屈折率'!H$19-1)+$C52*('屈折率'!H52-1)</f>
        <v>0.04517524786184568</v>
      </c>
      <c r="J52" s="9">
        <f>('屈折率'!I$19-1)+$C52*('屈折率'!I52-1)</f>
        <v>0.04517151937615399</v>
      </c>
      <c r="K52" s="9">
        <f>('屈折率'!J$19-1)+$C52*('屈折率'!J52-1)</f>
        <v>0.04516575158455188</v>
      </c>
      <c r="L52" s="9">
        <f>('屈折率'!K$19-1)+$C52*('屈折率'!K52-1)</f>
        <v>0.04515818266580002</v>
      </c>
      <c r="M52" s="9">
        <f>('屈折率'!L$19-1)+$C52*('屈折率'!L52-1)</f>
        <v>0.04514900301509256</v>
      </c>
      <c r="N52" s="20">
        <f t="shared" si="2"/>
        <v>0.045165362210848096</v>
      </c>
      <c r="O52" s="15">
        <f t="shared" si="3"/>
        <v>2.7632494627505277E-05</v>
      </c>
    </row>
    <row r="53" spans="1:15" ht="13.5">
      <c r="A53" s="8">
        <v>51</v>
      </c>
      <c r="B53" s="8" t="s">
        <v>57</v>
      </c>
      <c r="C53" s="9">
        <f>('屈折率'!L$19-'屈折率'!C$19)/('屈折率'!C53-'屈折率'!L53)</f>
        <v>-0.6078550998809472</v>
      </c>
      <c r="D53" s="9">
        <f>('屈折率'!C$19-1)+$C53*('屈折率'!C53-1)</f>
        <v>0.08289944895653895</v>
      </c>
      <c r="E53" s="9">
        <f>('屈折率'!D$19-1)+$C53*('屈折率'!D53-1)</f>
        <v>0.0829176645563649</v>
      </c>
      <c r="F53" s="9">
        <f>('屈折率'!E$19-1)+$C53*('屈折率'!E53-1)</f>
        <v>0.08292893923047756</v>
      </c>
      <c r="G53" s="9">
        <f>('屈折率'!F$19-1)+$C53*('屈折率'!F53-1)</f>
        <v>0.08293474590425881</v>
      </c>
      <c r="H53" s="9">
        <f>('屈折率'!G$19-1)+$C53*('屈折率'!G53-1)</f>
        <v>0.08293616073749877</v>
      </c>
      <c r="I53" s="9">
        <f>('屈折率'!H$19-1)+$C53*('屈折率'!H53-1)</f>
        <v>0.08293398249784145</v>
      </c>
      <c r="J53" s="9">
        <f>('屈折率'!I$19-1)+$C53*('屈折率'!I53-1)</f>
        <v>0.08292881269231456</v>
      </c>
      <c r="K53" s="9">
        <f>('屈折率'!J$19-1)+$C53*('屈折率'!J53-1)</f>
        <v>0.08292111034446664</v>
      </c>
      <c r="L53" s="9">
        <f>('屈折率'!K$19-1)+$C53*('屈折率'!K53-1)</f>
        <v>0.0829112300703832</v>
      </c>
      <c r="M53" s="9">
        <f>('屈折率'!L$19-1)+$C53*('屈折率'!L53-1)</f>
        <v>0.08289944895653895</v>
      </c>
      <c r="N53" s="20">
        <f t="shared" si="2"/>
        <v>0.08292115439466836</v>
      </c>
      <c r="O53" s="15">
        <f t="shared" si="3"/>
        <v>3.671178095981942E-05</v>
      </c>
    </row>
    <row r="54" spans="1:15" ht="13.5">
      <c r="A54" s="8">
        <v>52</v>
      </c>
      <c r="B54" s="8" t="s">
        <v>119</v>
      </c>
      <c r="C54" s="9">
        <f>('屈折率'!L$19-'屈折率'!C$19)/('屈折率'!C54-'屈折率'!L54)</f>
        <v>-0.6383526922869609</v>
      </c>
      <c r="D54" s="9">
        <f>('屈折率'!C$19-1)+$C54*('屈折率'!C54-1)</f>
        <v>0.07519668436185917</v>
      </c>
      <c r="E54" s="9">
        <f>('屈折率'!D$19-1)+$C54*('屈折率'!D54-1)</f>
        <v>0.07521347484377983</v>
      </c>
      <c r="F54" s="9">
        <f>('屈折率'!E$19-1)+$C54*('屈折率'!E54-1)</f>
        <v>0.07522388034697713</v>
      </c>
      <c r="G54" s="9">
        <f>('屈折率'!F$19-1)+$C54*('屈折率'!F54-1)</f>
        <v>0.07522923958989869</v>
      </c>
      <c r="H54" s="9">
        <f>('屈折率'!G$19-1)+$C54*('屈折率'!G54-1)</f>
        <v>0.07523054018149156</v>
      </c>
      <c r="I54" s="9">
        <f>('屈折率'!H$19-1)+$C54*('屈折率'!H54-1)</f>
        <v>0.0752285210327539</v>
      </c>
      <c r="J54" s="9">
        <f>('屈折率'!I$19-1)+$C54*('屈折率'!I54-1)</f>
        <v>0.0752237421640588</v>
      </c>
      <c r="K54" s="9">
        <f>('屈折率'!J$19-1)+$C54*('屈折率'!J54-1)</f>
        <v>0.07521663308706578</v>
      </c>
      <c r="L54" s="9">
        <f>('屈折率'!K$19-1)+$C54*('屈折率'!K54-1)</f>
        <v>0.07520752685417037</v>
      </c>
      <c r="M54" s="9">
        <f>('屈折率'!L$19-1)+$C54*('屈折率'!L54-1)</f>
        <v>0.07519668436185917</v>
      </c>
      <c r="N54" s="20">
        <f t="shared" si="2"/>
        <v>0.07521669268239144</v>
      </c>
      <c r="O54" s="15">
        <f t="shared" si="3"/>
        <v>3.385581963238904E-05</v>
      </c>
    </row>
    <row r="55" spans="1:15" ht="13.5">
      <c r="A55" s="8">
        <v>53</v>
      </c>
      <c r="B55" s="8" t="s">
        <v>58</v>
      </c>
      <c r="C55" s="9">
        <f>('屈折率'!L$19-'屈折率'!C$19)/('屈折率'!C55-'屈折率'!L55)</f>
        <v>-0.5611372344062093</v>
      </c>
      <c r="D55" s="9">
        <f>('屈折率'!C$19-1)+$C55*('屈折率'!C55-1)</f>
        <v>0.11226228166287311</v>
      </c>
      <c r="E55" s="9">
        <f>('屈折率'!D$19-1)+$C55*('屈折率'!D55-1)</f>
        <v>0.11229105667786776</v>
      </c>
      <c r="F55" s="9">
        <f>('屈折率'!E$19-1)+$C55*('屈折率'!E55-1)</f>
        <v>0.11230875104304683</v>
      </c>
      <c r="G55" s="9">
        <f>('屈折率'!F$19-1)+$C55*('屈折率'!F55-1)</f>
        <v>0.11231777146472871</v>
      </c>
      <c r="H55" s="9">
        <f>('屈折率'!G$19-1)+$C55*('屈折率'!G55-1)</f>
        <v>0.11231987019840478</v>
      </c>
      <c r="I55" s="9">
        <f>('屈折率'!H$19-1)+$C55*('屈折率'!H55-1)</f>
        <v>0.11231634318734662</v>
      </c>
      <c r="J55" s="9">
        <f>('屈折率'!I$19-1)+$C55*('屈折率'!I55-1)</f>
        <v>0.1123081626801074</v>
      </c>
      <c r="K55" s="9">
        <f>('屈折率'!J$19-1)+$C55*('屈折率'!J55-1)</f>
        <v>0.11229606766744726</v>
      </c>
      <c r="L55" s="9">
        <f>('屈折率'!K$19-1)+$C55*('屈折率'!K55-1)</f>
        <v>0.1122806266148842</v>
      </c>
      <c r="M55" s="9">
        <f>('屈折率'!L$19-1)+$C55*('屈折率'!L55-1)</f>
        <v>0.11226228166287311</v>
      </c>
      <c r="N55" s="20">
        <f t="shared" si="2"/>
        <v>0.11229632128595798</v>
      </c>
      <c r="O55" s="15">
        <f t="shared" si="3"/>
        <v>5.758853553167187E-05</v>
      </c>
    </row>
    <row r="56" spans="1:15" ht="13.5">
      <c r="A56" s="8">
        <v>54</v>
      </c>
      <c r="B56" s="8" t="s">
        <v>59</v>
      </c>
      <c r="C56" s="9">
        <f>('屈折率'!L$19-'屈折率'!C$19)/('屈折率'!C56-'屈折率'!L56)</f>
        <v>-0.6567782730434362</v>
      </c>
      <c r="D56" s="9">
        <f>('屈折率'!C$19-1)+$C56*('屈折率'!C56-1)</f>
        <v>0.07106001893684721</v>
      </c>
      <c r="E56" s="9">
        <f>('屈折率'!D$19-1)+$C56*('屈折率'!D56-1)</f>
        <v>0.0710813966805201</v>
      </c>
      <c r="F56" s="9">
        <f>('屈折率'!E$19-1)+$C56*('屈折率'!E56-1)</f>
        <v>0.07109495659389509</v>
      </c>
      <c r="G56" s="9">
        <f>('屈折率'!F$19-1)+$C56*('屈折率'!F56-1)</f>
        <v>0.07110219222684566</v>
      </c>
      <c r="H56" s="9">
        <f>('屈折率'!G$19-1)+$C56*('屈折率'!G56-1)</f>
        <v>0.07110421992942079</v>
      </c>
      <c r="I56" s="9">
        <f>('屈折率'!H$19-1)+$C56*('屈折率'!H56-1)</f>
        <v>0.07110188666665523</v>
      </c>
      <c r="J56" s="9">
        <f>('屈折率'!I$19-1)+$C56*('屈折率'!I56-1)</f>
        <v>0.07109584384794365</v>
      </c>
      <c r="K56" s="9">
        <f>('屈折率'!J$19-1)+$C56*('屈折率'!J56-1)</f>
        <v>0.0710865987769344</v>
      </c>
      <c r="L56" s="9">
        <f>('屈折率'!K$19-1)+$C56*('屈折率'!K56-1)</f>
        <v>0.07107455108799432</v>
      </c>
      <c r="M56" s="9">
        <f>('屈折率'!L$19-1)+$C56*('屈折率'!L56-1)</f>
        <v>0.07106001893684721</v>
      </c>
      <c r="N56" s="20">
        <f t="shared" si="2"/>
        <v>0.07108616836839037</v>
      </c>
      <c r="O56" s="15">
        <f t="shared" si="3"/>
        <v>4.420099257357313E-05</v>
      </c>
    </row>
    <row r="57" spans="1:15" ht="13.5">
      <c r="A57" s="8">
        <v>55</v>
      </c>
      <c r="B57" s="8" t="s">
        <v>60</v>
      </c>
      <c r="C57" s="9">
        <f>('屈折率'!L$19-'屈折率'!C$19)/('屈折率'!C57-'屈折率'!L57)</f>
        <v>-0.6172201150570669</v>
      </c>
      <c r="D57" s="9">
        <f>('屈折率'!C$19-1)+$C57*('屈折率'!C57-1)</f>
        <v>0.0882499130825668</v>
      </c>
      <c r="E57" s="9">
        <f>('屈折率'!D$19-1)+$C57*('屈折率'!D57-1)</f>
        <v>0.0882706283859867</v>
      </c>
      <c r="F57" s="9">
        <f>('屈折率'!E$19-1)+$C57*('屈折率'!E57-1)</f>
        <v>0.08828343752632384</v>
      </c>
      <c r="G57" s="9">
        <f>('屈折率'!F$19-1)+$C57*('屈折率'!F57-1)</f>
        <v>0.08829001650544804</v>
      </c>
      <c r="H57" s="9">
        <f>('屈折率'!G$19-1)+$C57*('屈折率'!G57-1)</f>
        <v>0.0882915961195107</v>
      </c>
      <c r="I57" s="9">
        <f>('屈折率'!H$19-1)+$C57*('屈折率'!H57-1)</f>
        <v>0.08828909352647124</v>
      </c>
      <c r="J57" s="9">
        <f>('屈折率'!I$19-1)+$C57*('屈折率'!I57-1)</f>
        <v>0.08828320136739781</v>
      </c>
      <c r="K57" s="9">
        <f>('屈折率'!J$19-1)+$C57*('屈折率'!J57-1)</f>
        <v>0.08827444918843091</v>
      </c>
      <c r="L57" s="9">
        <f>('屈折率'!K$19-1)+$C57*('屈折率'!K57-1)</f>
        <v>0.08826324644942973</v>
      </c>
      <c r="M57" s="9">
        <f>('屈折率'!L$19-1)+$C57*('屈折率'!L57-1)</f>
        <v>0.0882499130825668</v>
      </c>
      <c r="N57" s="20">
        <f t="shared" si="2"/>
        <v>0.08827454952341326</v>
      </c>
      <c r="O57" s="15">
        <f t="shared" si="3"/>
        <v>4.168303694390696E-05</v>
      </c>
    </row>
    <row r="58" spans="1:15" ht="13.5">
      <c r="A58" s="8">
        <v>56</v>
      </c>
      <c r="B58" s="8" t="s">
        <v>61</v>
      </c>
      <c r="C58" s="9">
        <f>('屈折率'!L$19-'屈折率'!C$19)/('屈折率'!C58-'屈折率'!L58)</f>
        <v>-0.6412868672181812</v>
      </c>
      <c r="D58" s="9">
        <f>('屈折率'!C$19-1)+$C58*('屈折率'!C58-1)</f>
        <v>0.06945838547588012</v>
      </c>
      <c r="E58" s="9">
        <f>('屈折率'!D$19-1)+$C58*('屈折率'!D58-1)</f>
        <v>0.06947229257382403</v>
      </c>
      <c r="F58" s="9">
        <f>('屈折率'!E$19-1)+$C58*('屈折率'!E58-1)</f>
        <v>0.06948084911607072</v>
      </c>
      <c r="G58" s="9">
        <f>('屈折率'!F$19-1)+$C58*('屈折率'!F58-1)</f>
        <v>0.0694852063970976</v>
      </c>
      <c r="H58" s="9">
        <f>('屈折率'!G$19-1)+$C58*('屈折率'!G58-1)</f>
        <v>0.06948621046153869</v>
      </c>
      <c r="I58" s="9">
        <f>('屈折率'!H$19-1)+$C58*('屈折率'!H58-1)</f>
        <v>0.06948449171633414</v>
      </c>
      <c r="J58" s="9">
        <f>('屈折率'!I$19-1)+$C58*('屈折率'!I58-1)</f>
        <v>0.06948052590650527</v>
      </c>
      <c r="K58" s="9">
        <f>('屈折率'!J$19-1)+$C58*('屈折率'!J58-1)</f>
        <v>0.06947467629337684</v>
      </c>
      <c r="L58" s="9">
        <f>('屈折率'!K$19-1)+$C58*('屈折率'!K58-1)</f>
        <v>0.0694672232744134</v>
      </c>
      <c r="M58" s="9">
        <f>('屈折率'!L$19-1)+$C58*('屈折率'!L58-1)</f>
        <v>0.06945838547588012</v>
      </c>
      <c r="N58" s="20">
        <f t="shared" si="2"/>
        <v>0.06947482466909209</v>
      </c>
      <c r="O58" s="15">
        <f t="shared" si="3"/>
        <v>2.7824985658564394E-05</v>
      </c>
    </row>
    <row r="59" spans="1:15" ht="13.5">
      <c r="A59" s="8">
        <v>57</v>
      </c>
      <c r="B59" s="8" t="s">
        <v>62</v>
      </c>
      <c r="C59" s="9">
        <f>('屈折率'!L$19-'屈折率'!C$19)/('屈折率'!C59-'屈折率'!L59)</f>
        <v>-0.6033905015694617</v>
      </c>
      <c r="D59" s="9">
        <f>('屈折率'!C$19-1)+$C59*('屈折率'!C59-1)</f>
        <v>0.07633414255355014</v>
      </c>
      <c r="E59" s="9">
        <f>('屈折率'!D$19-1)+$C59*('屈折率'!D59-1)</f>
        <v>0.07635027825982121</v>
      </c>
      <c r="F59" s="9">
        <f>('屈折率'!E$19-1)+$C59*('屈折率'!E59-1)</f>
        <v>0.07636035243129924</v>
      </c>
      <c r="G59" s="9">
        <f>('屈折率'!F$19-1)+$C59*('屈折率'!F59-1)</f>
        <v>0.07636559655214398</v>
      </c>
      <c r="H59" s="9">
        <f>('屈折率'!G$19-1)+$C59*('屈折率'!G59-1)</f>
        <v>0.07636692658870509</v>
      </c>
      <c r="I59" s="9">
        <f>('屈折率'!H$19-1)+$C59*('屈折率'!H59-1)</f>
        <v>0.0763650331348702</v>
      </c>
      <c r="J59" s="9">
        <f>('屈折率'!I$19-1)+$C59*('屈折率'!I59-1)</f>
        <v>0.07636044338768211</v>
      </c>
      <c r="K59" s="9">
        <f>('屈折率'!J$19-1)+$C59*('屈折率'!J59-1)</f>
        <v>0.07635356444962471</v>
      </c>
      <c r="L59" s="9">
        <f>('屈折率'!K$19-1)+$C59*('屈折率'!K59-1)</f>
        <v>0.07634471403638482</v>
      </c>
      <c r="M59" s="9">
        <f>('屈折率'!L$19-1)+$C59*('屈折率'!L59-1)</f>
        <v>0.07633414255355014</v>
      </c>
      <c r="N59" s="20">
        <f t="shared" si="2"/>
        <v>0.07635351939476318</v>
      </c>
      <c r="O59" s="15">
        <f t="shared" si="3"/>
        <v>3.278403515494244E-05</v>
      </c>
    </row>
    <row r="60" spans="1:15" ht="13.5">
      <c r="A60" s="8">
        <v>58</v>
      </c>
      <c r="B60" s="8" t="s">
        <v>63</v>
      </c>
      <c r="C60" s="9">
        <f>('屈折率'!L$19-'屈折率'!C$19)/('屈折率'!C60-'屈折率'!L60)</f>
        <v>-0.6940554055451257</v>
      </c>
      <c r="D60" s="9">
        <f>('屈折率'!C$19-1)+$C60*('屈折率'!C60-1)</f>
        <v>0.06446172614558032</v>
      </c>
      <c r="E60" s="9">
        <f>('屈折率'!D$19-1)+$C60*('屈折率'!D60-1)</f>
        <v>0.06448412658920777</v>
      </c>
      <c r="F60" s="9">
        <f>('屈折率'!E$19-1)+$C60*('屈折率'!E60-1)</f>
        <v>0.06449810194867855</v>
      </c>
      <c r="G60" s="9">
        <f>('屈折率'!F$19-1)+$C60*('屈折率'!F60-1)</f>
        <v>0.06450539429147634</v>
      </c>
      <c r="H60" s="9">
        <f>('屈折率'!G$19-1)+$C60*('屈折率'!G60-1)</f>
        <v>0.06450727614082785</v>
      </c>
      <c r="I60" s="9">
        <f>('屈折率'!H$19-1)+$C60*('屈折率'!H60-1)</f>
        <v>0.06450469299958045</v>
      </c>
      <c r="J60" s="9">
        <f>('屈折率'!I$19-1)+$C60*('屈折率'!I60-1)</f>
        <v>0.0644983583958938</v>
      </c>
      <c r="K60" s="9">
        <f>('屈折率'!J$19-1)+$C60*('屈折率'!J60-1)</f>
        <v>0.06448881851473032</v>
      </c>
      <c r="L60" s="9">
        <f>('屈折率'!K$19-1)+$C60*('屈折率'!K60-1)</f>
        <v>0.06447649694050911</v>
      </c>
      <c r="M60" s="9">
        <f>('屈折率'!L$19-1)+$C60*('屈折率'!L60-1)</f>
        <v>0.06446172614558032</v>
      </c>
      <c r="N60" s="20">
        <f t="shared" si="2"/>
        <v>0.06448867181120649</v>
      </c>
      <c r="O60" s="15">
        <f t="shared" si="3"/>
        <v>4.554999524752912E-05</v>
      </c>
    </row>
    <row r="61" spans="1:15" ht="13.5">
      <c r="A61" s="8">
        <v>59</v>
      </c>
      <c r="B61" s="8" t="s">
        <v>64</v>
      </c>
      <c r="C61" s="9">
        <f>('屈折率'!L$19-'屈折率'!C$19)/('屈折率'!C61-'屈折率'!L61)</f>
        <v>-0.6017100864964314</v>
      </c>
      <c r="D61" s="9">
        <f>('屈折率'!C$19-1)+$C61*('屈折率'!C61-1)</f>
        <v>0.10837061495494477</v>
      </c>
      <c r="E61" s="9">
        <f>('屈折率'!D$19-1)+$C61*('屈折率'!D61-1)</f>
        <v>0.10840524567334103</v>
      </c>
      <c r="F61" s="9">
        <f>('屈折率'!E$19-1)+$C61*('屈折率'!E61-1)</f>
        <v>0.1084263836359331</v>
      </c>
      <c r="G61" s="9">
        <f>('屈折率'!F$19-1)+$C61*('屈折率'!F61-1)</f>
        <v>0.10843704389180625</v>
      </c>
      <c r="H61" s="9">
        <f>('屈折率'!G$19-1)+$C61*('屈折率'!G61-1)</f>
        <v>0.1084394045701157</v>
      </c>
      <c r="I61" s="9">
        <f>('屈折率'!H$19-1)+$C61*('屈折率'!H61-1)</f>
        <v>0.10843506495500621</v>
      </c>
      <c r="J61" s="9">
        <f>('屈折率'!I$19-1)+$C61*('屈折率'!I61-1)</f>
        <v>0.10842521670840932</v>
      </c>
      <c r="K61" s="9">
        <f>('屈折率'!J$19-1)+$C61*('屈折率'!J61-1)</f>
        <v>0.10841075971696773</v>
      </c>
      <c r="L61" s="9">
        <f>('屈折率'!K$19-1)+$C61*('屈折率'!K61-1)</f>
        <v>0.10839238187895966</v>
      </c>
      <c r="M61" s="9">
        <f>('屈折率'!L$19-1)+$C61*('屈折率'!L61-1)</f>
        <v>0.10837061495494477</v>
      </c>
      <c r="N61" s="20">
        <f t="shared" si="2"/>
        <v>0.10841127309404286</v>
      </c>
      <c r="O61" s="15">
        <f t="shared" si="3"/>
        <v>6.878961517092774E-05</v>
      </c>
    </row>
    <row r="62" spans="1:15" ht="13.5">
      <c r="A62" s="8">
        <v>60</v>
      </c>
      <c r="B62" s="8" t="s">
        <v>65</v>
      </c>
      <c r="C62" s="9">
        <f>('屈折率'!L$19-'屈折率'!C$19)/('屈折率'!C62-'屈折率'!L62)</f>
        <v>-0.5892347251521345</v>
      </c>
      <c r="D62" s="9">
        <f>('屈折率'!C$19-1)+$C62*('屈折率'!C62-1)</f>
        <v>0.10763637119394653</v>
      </c>
      <c r="E62" s="9">
        <f>('屈折率'!D$19-1)+$C62*('屈折率'!D62-1)</f>
        <v>0.10767038707746224</v>
      </c>
      <c r="F62" s="9">
        <f>('屈折率'!E$19-1)+$C62*('屈折率'!E62-1)</f>
        <v>0.10769164413679477</v>
      </c>
      <c r="G62" s="9">
        <f>('屈折率'!F$19-1)+$C62*('屈折率'!F62-1)</f>
        <v>0.10770272911288381</v>
      </c>
      <c r="H62" s="9">
        <f>('屈折率'!G$19-1)+$C62*('屈折率'!G62-1)</f>
        <v>0.10770556384923735</v>
      </c>
      <c r="I62" s="9">
        <f>('屈折率'!H$19-1)+$C62*('屈折率'!H62-1)</f>
        <v>0.10770159601456175</v>
      </c>
      <c r="J62" s="9">
        <f>('屈折率'!I$19-1)+$C62*('屈折率'!I62-1)</f>
        <v>0.10769192989465437</v>
      </c>
      <c r="K62" s="9">
        <f>('屈折率'!J$19-1)+$C62*('屈折率'!J62-1)</f>
        <v>0.10767741759369076</v>
      </c>
      <c r="L62" s="9">
        <f>('屈折率'!K$19-1)+$C62*('屈折率'!K62-1)</f>
        <v>0.10765872360804002</v>
      </c>
      <c r="M62" s="9">
        <f>('屈折率'!L$19-1)+$C62*('屈折率'!L62-1)</f>
        <v>0.10763637119394653</v>
      </c>
      <c r="N62" s="20">
        <f t="shared" si="2"/>
        <v>0.10767727336752182</v>
      </c>
      <c r="O62" s="15">
        <f t="shared" si="3"/>
        <v>6.91926552908173E-05</v>
      </c>
    </row>
    <row r="63" spans="1:15" ht="13.5">
      <c r="A63" s="8">
        <v>61</v>
      </c>
      <c r="B63" s="8" t="s">
        <v>66</v>
      </c>
      <c r="C63" s="9">
        <f>('屈折率'!L$19-'屈折率'!C$19)/('屈折率'!C63-'屈折率'!L63)</f>
        <v>-0.564113765376232</v>
      </c>
      <c r="D63" s="9">
        <f>('屈折率'!C$19-1)+$C63*('屈折率'!C63-1)</f>
        <v>0.10223036443648581</v>
      </c>
      <c r="E63" s="9">
        <f>('屈折率'!D$19-1)+$C63*('屈折率'!D63-1)</f>
        <v>0.10225356187691287</v>
      </c>
      <c r="F63" s="9">
        <f>('屈折率'!E$19-1)+$C63*('屈折率'!E63-1)</f>
        <v>0.10226791238601157</v>
      </c>
      <c r="G63" s="9">
        <f>('屈折率'!F$19-1)+$C63*('屈折率'!F63-1)</f>
        <v>0.10227528885955944</v>
      </c>
      <c r="H63" s="9">
        <f>('屈折率'!G$19-1)+$C63*('屈折率'!G63-1)</f>
        <v>0.1022770664706345</v>
      </c>
      <c r="I63" s="9">
        <f>('屈折率'!H$19-1)+$C63*('屈折率'!H63-1)</f>
        <v>0.10227426995140487</v>
      </c>
      <c r="J63" s="9">
        <f>('屈折率'!I$19-1)+$C63*('屈折率'!I63-1)</f>
        <v>0.10226767326808212</v>
      </c>
      <c r="K63" s="9">
        <f>('屈折率'!J$19-1)+$C63*('屈折率'!J63-1)</f>
        <v>0.10225786826767186</v>
      </c>
      <c r="L63" s="9">
        <f>('屈折率'!K$19-1)+$C63*('屈折率'!K63-1)</f>
        <v>0.10224531271955084</v>
      </c>
      <c r="M63" s="9">
        <f>('屈折率'!L$19-1)+$C63*('屈折率'!L63-1)</f>
        <v>0.10223036443648581</v>
      </c>
      <c r="N63" s="20">
        <f t="shared" si="2"/>
        <v>0.10225796826727995</v>
      </c>
      <c r="O63" s="15">
        <f t="shared" si="3"/>
        <v>4.670203414869345E-05</v>
      </c>
    </row>
    <row r="64" spans="1:15" ht="13.5">
      <c r="A64" s="8">
        <v>62</v>
      </c>
      <c r="B64" s="8" t="s">
        <v>67</v>
      </c>
      <c r="C64" s="9">
        <f>('屈折率'!L$19-'屈折率'!C$19)/('屈折率'!C64-'屈折率'!L64)</f>
        <v>-0.5714961609160304</v>
      </c>
      <c r="D64" s="9">
        <f>('屈折率'!C$19-1)+$C64*('屈折率'!C64-1)</f>
        <v>0.09281616949432786</v>
      </c>
      <c r="E64" s="9">
        <f>('屈折率'!D$19-1)+$C64*('屈折率'!D64-1)</f>
        <v>0.09283596632213592</v>
      </c>
      <c r="F64" s="9">
        <f>('屈折率'!E$19-1)+$C64*('屈折率'!E64-1)</f>
        <v>0.09284822450171021</v>
      </c>
      <c r="G64" s="9">
        <f>('屈折率'!F$19-1)+$C64*('屈折率'!F64-1)</f>
        <v>0.09285453546736533</v>
      </c>
      <c r="H64" s="9">
        <f>('屈折率'!G$19-1)+$C64*('屈折率'!G64-1)</f>
        <v>0.09285606749996161</v>
      </c>
      <c r="I64" s="9">
        <f>('屈折率'!H$19-1)+$C64*('屈折率'!H64-1)</f>
        <v>0.09285369115144376</v>
      </c>
      <c r="J64" s="9">
        <f>('屈折率'!I$19-1)+$C64*('屈折率'!I64-1)</f>
        <v>0.0928480640586603</v>
      </c>
      <c r="K64" s="9">
        <f>('屈折率'!J$19-1)+$C64*('屈折率'!J64-1)</f>
        <v>0.09283968930913555</v>
      </c>
      <c r="L64" s="9">
        <f>('屈折率'!K$19-1)+$C64*('屈折率'!K64-1)</f>
        <v>0.09282895625733845</v>
      </c>
      <c r="M64" s="9">
        <f>('屈折率'!L$19-1)+$C64*('屈折率'!L64-1)</f>
        <v>0.09281616949432786</v>
      </c>
      <c r="N64" s="20">
        <f t="shared" si="2"/>
        <v>0.09283975335564068</v>
      </c>
      <c r="O64" s="15">
        <f t="shared" si="3"/>
        <v>3.98980056337539E-05</v>
      </c>
    </row>
    <row r="65" spans="1:15" ht="13.5">
      <c r="A65" s="8">
        <v>63</v>
      </c>
      <c r="B65" s="8" t="s">
        <v>68</v>
      </c>
      <c r="C65" s="9">
        <f>('屈折率'!L$19-'屈折率'!C$19)/('屈折率'!C65-'屈折率'!L65)</f>
        <v>-0.48386073715768957</v>
      </c>
      <c r="D65" s="9">
        <f>('屈折率'!C$19-1)+$C65*('屈折率'!C65-1)</f>
        <v>0.1562528443838233</v>
      </c>
      <c r="E65" s="9">
        <f>('屈折率'!D$19-1)+$C65*('屈折率'!D65-1)</f>
        <v>0.15630278657541585</v>
      </c>
      <c r="F65" s="9">
        <f>('屈折率'!E$19-1)+$C65*('屈折率'!E65-1)</f>
        <v>0.1563327419566296</v>
      </c>
      <c r="G65" s="9">
        <f>('屈折率'!F$19-1)+$C65*('屈折率'!F65-1)</f>
        <v>0.15634743789222605</v>
      </c>
      <c r="H65" s="9">
        <f>('屈折率'!G$19-1)+$C65*('屈折率'!G65-1)</f>
        <v>0.1563502506589043</v>
      </c>
      <c r="I65" s="9">
        <f>('屈折率'!H$19-1)+$C65*('屈折率'!H65-1)</f>
        <v>0.15634363183402827</v>
      </c>
      <c r="J65" s="9">
        <f>('屈折率'!I$19-1)+$C65*('屈折率'!I65-1)</f>
        <v>0.15632938814894837</v>
      </c>
      <c r="K65" s="9">
        <f>('屈折率'!J$19-1)+$C65*('屈折率'!J65-1)</f>
        <v>0.15630886901265517</v>
      </c>
      <c r="L65" s="9">
        <f>('屈折率'!K$19-1)+$C65*('屈折率'!K65-1)</f>
        <v>0.156283094530287</v>
      </c>
      <c r="M65" s="9">
        <f>('屈折率'!L$19-1)+$C65*('屈折率'!L65-1)</f>
        <v>0.1562528443838233</v>
      </c>
      <c r="N65" s="20">
        <f t="shared" si="2"/>
        <v>0.15631038893767413</v>
      </c>
      <c r="O65" s="15">
        <f t="shared" si="3"/>
        <v>9.74062750809801E-05</v>
      </c>
    </row>
    <row r="66" spans="1:15" ht="13.5">
      <c r="A66" s="8">
        <v>64</v>
      </c>
      <c r="B66" s="8" t="s">
        <v>69</v>
      </c>
      <c r="C66" s="9">
        <f>('屈折率'!L$19-'屈折率'!C$19)/('屈折率'!C66-'屈折率'!L66)</f>
        <v>-0.5374259725432229</v>
      </c>
      <c r="D66" s="9">
        <f>('屈折率'!C$19-1)+$C66*('屈折率'!C66-1)</f>
        <v>0.13091883133356846</v>
      </c>
      <c r="E66" s="9">
        <f>('屈折率'!D$19-1)+$C66*('屈折率'!D66-1)</f>
        <v>0.1309613001292963</v>
      </c>
      <c r="F66" s="9">
        <f>('屈折率'!E$19-1)+$C66*('屈折率'!E66-1)</f>
        <v>0.1309870851108068</v>
      </c>
      <c r="G66" s="9">
        <f>('屈折率'!F$19-1)+$C66*('屈折率'!F66-1)</f>
        <v>0.13099997726777557</v>
      </c>
      <c r="H66" s="9">
        <f>('屈折率'!G$19-1)+$C66*('屈折率'!G66-1)</f>
        <v>0.13100270953967375</v>
      </c>
      <c r="I66" s="9">
        <f>('屈折率'!H$19-1)+$C66*('屈折率'!H66-1)</f>
        <v>0.13099728403862132</v>
      </c>
      <c r="J66" s="9">
        <f>('屈折率'!I$19-1)+$C66*('屈折率'!I66-1)</f>
        <v>0.1309851889105551</v>
      </c>
      <c r="K66" s="9">
        <f>('屈折率'!J$19-1)+$C66*('屈折率'!J66-1)</f>
        <v>0.13096754491817525</v>
      </c>
      <c r="L66" s="9">
        <f>('屈折率'!K$19-1)+$C66*('屈折率'!K66-1)</f>
        <v>0.13094520630459544</v>
      </c>
      <c r="M66" s="9">
        <f>('屈折率'!L$19-1)+$C66*('屈折率'!L66-1)</f>
        <v>0.13091883133356846</v>
      </c>
      <c r="N66" s="20">
        <f t="shared" si="2"/>
        <v>0.13096839588866366</v>
      </c>
      <c r="O66" s="15">
        <f t="shared" si="3"/>
        <v>8.387820610528118E-05</v>
      </c>
    </row>
    <row r="67" spans="1:15" ht="13.5">
      <c r="A67" s="8">
        <v>65</v>
      </c>
      <c r="B67" s="8" t="s">
        <v>120</v>
      </c>
      <c r="C67" s="9">
        <f>('屈折率'!L$19-'屈折率'!C$19)/('屈折率'!C67-'屈折率'!L67)</f>
        <v>-0.3779930380208779</v>
      </c>
      <c r="D67" s="9">
        <f>('屈折率'!C$19-1)+$C67*('屈折率'!C67-1)</f>
        <v>0.23289368672097027</v>
      </c>
      <c r="E67" s="9">
        <f>('屈折率'!D$19-1)+$C67*('屈折率'!D67-1)</f>
        <v>0.2329745380584885</v>
      </c>
      <c r="F67" s="9">
        <f>('屈折率'!E$19-1)+$C67*('屈折率'!E67-1)</f>
        <v>0.23302110149764316</v>
      </c>
      <c r="G67" s="9">
        <f>('屈折率'!F$19-1)+$C67*('屈折率'!F67-1)</f>
        <v>0.23304241955702915</v>
      </c>
      <c r="H67" s="9">
        <f>('屈折率'!G$19-1)+$C67*('屈折率'!G67-1)</f>
        <v>0.23304481750427108</v>
      </c>
      <c r="I67" s="9">
        <f>('屈折率'!H$19-1)+$C67*('屈折率'!H67-1)</f>
        <v>0.23303279297876656</v>
      </c>
      <c r="J67" s="9">
        <f>('屈折率'!I$19-1)+$C67*('屈折率'!I67-1)</f>
        <v>0.23300959021290002</v>
      </c>
      <c r="K67" s="9">
        <f>('屈折率'!J$19-1)+$C67*('屈折率'!J67-1)</f>
        <v>0.23297757893945958</v>
      </c>
      <c r="L67" s="9">
        <f>('屈折率'!K$19-1)+$C67*('屈折率'!K67-1)</f>
        <v>0.23293850935748261</v>
      </c>
      <c r="M67" s="9">
        <f>('屈折率'!L$19-1)+$C67*('屈折率'!L67-1)</f>
        <v>0.23289368672097027</v>
      </c>
      <c r="N67" s="20">
        <f aca="true" t="shared" si="4" ref="N67:N98">AVERAGE(D67:M67)</f>
        <v>0.2329828721547981</v>
      </c>
      <c r="O67" s="15">
        <f aca="true" t="shared" si="5" ref="O67:O98">MAX(D67:M67)-MIN(D67:M67)</f>
        <v>0.00015113078330081242</v>
      </c>
    </row>
    <row r="68" spans="1:15" ht="13.5">
      <c r="A68" s="8">
        <v>66</v>
      </c>
      <c r="B68" s="8" t="s">
        <v>70</v>
      </c>
      <c r="C68" s="9">
        <f>('屈折率'!L$19-'屈折率'!C$19)/('屈折率'!C68-'屈折率'!L68)</f>
        <v>-0.5522615006582847</v>
      </c>
      <c r="D68" s="9">
        <f>('屈折率'!C$19-1)+$C68*('屈折率'!C68-1)</f>
        <v>0.12967719245127646</v>
      </c>
      <c r="E68" s="9">
        <f>('屈折率'!D$19-1)+$C68*('屈折率'!D68-1)</f>
        <v>0.12971772732485232</v>
      </c>
      <c r="F68" s="9">
        <f>('屈折率'!E$19-1)+$C68*('屈折率'!E68-1)</f>
        <v>0.12974224960068914</v>
      </c>
      <c r="G68" s="9">
        <f>('屈折率'!F$19-1)+$C68*('屈折率'!F68-1)</f>
        <v>0.12975444671701114</v>
      </c>
      <c r="H68" s="9">
        <f>('屈折率'!G$19-1)+$C68*('屈折率'!G68-1)</f>
        <v>0.12975696576077872</v>
      </c>
      <c r="I68" s="9">
        <f>('屈折率'!H$19-1)+$C68*('屈折率'!H68-1)</f>
        <v>0.1297517384766647</v>
      </c>
      <c r="J68" s="9">
        <f>('屈折率'!I$19-1)+$C68*('屈折率'!I68-1)</f>
        <v>0.12974019560563738</v>
      </c>
      <c r="K68" s="9">
        <f>('屈折率'!J$19-1)+$C68*('屈折率'!J68-1)</f>
        <v>0.12972341111985147</v>
      </c>
      <c r="L68" s="9">
        <f>('屈折率'!K$19-1)+$C68*('屈折率'!K68-1)</f>
        <v>0.12970220106874664</v>
      </c>
      <c r="M68" s="9">
        <f>('屈折率'!L$19-1)+$C68*('屈折率'!L68-1)</f>
        <v>0.12967719245127646</v>
      </c>
      <c r="N68" s="20">
        <f t="shared" si="4"/>
        <v>0.12972433205767844</v>
      </c>
      <c r="O68" s="15">
        <f t="shared" si="5"/>
        <v>7.977330950226236E-05</v>
      </c>
    </row>
    <row r="69" spans="1:15" ht="13.5">
      <c r="A69" s="8">
        <v>67</v>
      </c>
      <c r="B69" s="8" t="s">
        <v>71</v>
      </c>
      <c r="C69" s="9">
        <f>('屈折率'!L$19-'屈折率'!C$19)/('屈折率'!C69-'屈折率'!L69)</f>
        <v>-0.48764053101106664</v>
      </c>
      <c r="D69" s="9">
        <f>('屈折率'!C$19-1)+$C69*('屈折率'!C69-1)</f>
        <v>0.16513444988834347</v>
      </c>
      <c r="E69" s="9">
        <f>('屈折率'!D$19-1)+$C69*('屈折率'!D69-1)</f>
        <v>0.1651903282189332</v>
      </c>
      <c r="F69" s="9">
        <f>('屈折率'!E$19-1)+$C69*('屈折率'!E69-1)</f>
        <v>0.1652233266309363</v>
      </c>
      <c r="G69" s="9">
        <f>('屈折率'!F$19-1)+$C69*('屈折率'!F69-1)</f>
        <v>0.16523911847863765</v>
      </c>
      <c r="H69" s="9">
        <f>('屈折率'!G$19-1)+$C69*('屈折率'!G69-1)</f>
        <v>0.16524170952073508</v>
      </c>
      <c r="I69" s="9">
        <f>('屈折率'!H$19-1)+$C69*('屈折率'!H69-1)</f>
        <v>0.16523397679976137</v>
      </c>
      <c r="J69" s="9">
        <f>('屈折率'!I$19-1)+$C69*('屈折率'!I69-1)</f>
        <v>0.16521801825686266</v>
      </c>
      <c r="K69" s="9">
        <f>('屈折率'!J$19-1)+$C69*('屈折率'!J69-1)</f>
        <v>0.16519538457010097</v>
      </c>
      <c r="L69" s="9">
        <f>('屈折率'!K$19-1)+$C69*('屈折率'!K69-1)</f>
        <v>0.1651672359231019</v>
      </c>
      <c r="M69" s="9">
        <f>('屈折率'!L$19-1)+$C69*('屈折率'!L69-1)</f>
        <v>0.16513444988834347</v>
      </c>
      <c r="N69" s="20">
        <f t="shared" si="4"/>
        <v>0.1651977998175756</v>
      </c>
      <c r="O69" s="15">
        <f t="shared" si="5"/>
        <v>0.00010725963239160974</v>
      </c>
    </row>
    <row r="70" spans="1:15" ht="13.5">
      <c r="A70" s="8">
        <v>68</v>
      </c>
      <c r="B70" s="8" t="s">
        <v>72</v>
      </c>
      <c r="C70" s="9">
        <f>('屈折率'!L$19-'屈折率'!C$19)/('屈折率'!C70-'屈折率'!L70)</f>
        <v>-0.5080154655843243</v>
      </c>
      <c r="D70" s="9">
        <f>('屈折率'!C$19-1)+$C70*('屈折率'!C70-1)</f>
        <v>0.1317045477212762</v>
      </c>
      <c r="E70" s="9">
        <f>('屈折率'!D$19-1)+$C70*('屈折率'!D70-1)</f>
        <v>0.1317391694631831</v>
      </c>
      <c r="F70" s="9">
        <f>('屈折率'!E$19-1)+$C70*('屈折率'!E70-1)</f>
        <v>0.13175969399241066</v>
      </c>
      <c r="G70" s="9">
        <f>('屈折率'!F$19-1)+$C70*('屈折率'!F70-1)</f>
        <v>0.13176957227013264</v>
      </c>
      <c r="H70" s="9">
        <f>('屈折率'!G$19-1)+$C70*('屈折率'!G70-1)</f>
        <v>0.13177125275575285</v>
      </c>
      <c r="I70" s="9">
        <f>('屈折率'!H$19-1)+$C70*('屈折率'!H70-1)</f>
        <v>0.13176650119918343</v>
      </c>
      <c r="J70" s="9">
        <f>('屈折率'!I$19-1)+$C70*('屈折率'!I70-1)</f>
        <v>0.13175660976735598</v>
      </c>
      <c r="K70" s="9">
        <f>('屈折率'!J$19-1)+$C70*('屈折率'!J70-1)</f>
        <v>0.13174253661782948</v>
      </c>
      <c r="L70" s="9">
        <f>('屈折率'!K$19-1)+$C70*('屈折率'!K70-1)</f>
        <v>0.13172500077768512</v>
      </c>
      <c r="M70" s="9">
        <f>('屈折率'!L$19-1)+$C70*('屈折率'!L70-1)</f>
        <v>0.1317045477212762</v>
      </c>
      <c r="N70" s="20">
        <f t="shared" si="4"/>
        <v>0.13174394322860855</v>
      </c>
      <c r="O70" s="15">
        <f t="shared" si="5"/>
        <v>6.6705034476644E-05</v>
      </c>
    </row>
    <row r="71" spans="1:15" ht="13.5">
      <c r="A71" s="8">
        <v>69</v>
      </c>
      <c r="B71" s="8" t="s">
        <v>73</v>
      </c>
      <c r="C71" s="9">
        <f>('屈折率'!L$19-'屈折率'!C$19)/('屈折率'!C71-'屈折率'!L71)</f>
        <v>-0.4227676362362913</v>
      </c>
      <c r="D71" s="9">
        <f>('屈折率'!C$19-1)+$C71*('屈折率'!C71-1)</f>
        <v>0.19407268839428266</v>
      </c>
      <c r="E71" s="9">
        <f>('屈折率'!D$19-1)+$C71*('屈折率'!D71-1)</f>
        <v>0.19413793873739416</v>
      </c>
      <c r="F71" s="9">
        <f>('屈折率'!E$19-1)+$C71*('屈折率'!E71-1)</f>
        <v>0.19417592649993548</v>
      </c>
      <c r="G71" s="9">
        <f>('屈折率'!F$19-1)+$C71*('屈折率'!F71-1)</f>
        <v>0.19419367525311926</v>
      </c>
      <c r="H71" s="9">
        <f>('屈折率'!G$19-1)+$C71*('屈折率'!G71-1)</f>
        <v>0.19419610362424894</v>
      </c>
      <c r="I71" s="9">
        <f>('屈折率'!H$19-1)+$C71*('屈折率'!H71-1)</f>
        <v>0.19418671619183564</v>
      </c>
      <c r="J71" s="9">
        <f>('屈折率'!I$19-1)+$C71*('屈折率'!I71-1)</f>
        <v>0.19416804827258538</v>
      </c>
      <c r="K71" s="9">
        <f>('屈折率'!J$19-1)+$C71*('屈折率'!J71-1)</f>
        <v>0.1941419588394261</v>
      </c>
      <c r="L71" s="9">
        <f>('屈折率'!K$19-1)+$C71*('屈折率'!K71-1)</f>
        <v>0.1941098273477958</v>
      </c>
      <c r="M71" s="9">
        <f>('屈折率'!L$19-1)+$C71*('屈折率'!L71-1)</f>
        <v>0.19407268839428266</v>
      </c>
      <c r="N71" s="20">
        <f t="shared" si="4"/>
        <v>0.1941455571554906</v>
      </c>
      <c r="O71" s="15">
        <f t="shared" si="5"/>
        <v>0.00012341522996628385</v>
      </c>
    </row>
    <row r="72" spans="1:15" ht="13.5">
      <c r="A72" s="8">
        <v>70</v>
      </c>
      <c r="B72" s="8" t="s">
        <v>74</v>
      </c>
      <c r="C72" s="9">
        <f>('屈折率'!L$19-'屈折率'!C$19)/('屈折率'!C72-'屈折率'!L72)</f>
        <v>-0.4684682114396297</v>
      </c>
      <c r="D72" s="9">
        <f>('屈折率'!C$19-1)+$C72*('屈折率'!C72-1)</f>
        <v>0.17893141809310625</v>
      </c>
      <c r="E72" s="9">
        <f>('屈折率'!D$19-1)+$C72*('屈折率'!D72-1)</f>
        <v>0.17899182457725415</v>
      </c>
      <c r="F72" s="9">
        <f>('屈折率'!E$19-1)+$C72*('屈折率'!E72-1)</f>
        <v>0.17902731915798376</v>
      </c>
      <c r="G72" s="9">
        <f>('屈折率'!F$19-1)+$C72*('屈折率'!F72-1)</f>
        <v>0.17904415642723287</v>
      </c>
      <c r="H72" s="9">
        <f>('屈折率'!G$19-1)+$C72*('屈折率'!G72-1)</f>
        <v>0.17904674716074853</v>
      </c>
      <c r="I72" s="9">
        <f>('屈折率'!H$19-1)+$C72*('屈折率'!H72-1)</f>
        <v>0.17903825446015853</v>
      </c>
      <c r="J72" s="9">
        <f>('屈折率'!I$19-1)+$C72*('屈折率'!I72-1)</f>
        <v>0.1790209806146313</v>
      </c>
      <c r="K72" s="9">
        <f>('屈折率'!J$19-1)+$C72*('屈折率'!J72-1)</f>
        <v>0.1789966236633534</v>
      </c>
      <c r="L72" s="9">
        <f>('屈折率'!K$19-1)+$C72*('屈折率'!K72-1)</f>
        <v>0.17896645087280133</v>
      </c>
      <c r="M72" s="9">
        <f>('屈折率'!L$19-1)+$C72*('屈折率'!L72-1)</f>
        <v>0.17893141809310625</v>
      </c>
      <c r="N72" s="20">
        <f t="shared" si="4"/>
        <v>0.1789995193120376</v>
      </c>
      <c r="O72" s="15">
        <f t="shared" si="5"/>
        <v>0.00011532906764227802</v>
      </c>
    </row>
    <row r="73" spans="1:15" ht="13.5">
      <c r="A73" s="8">
        <v>71</v>
      </c>
      <c r="B73" s="8" t="s">
        <v>75</v>
      </c>
      <c r="C73" s="9">
        <f>('屈折率'!L$19-'屈折率'!C$19)/('屈折率'!C73-'屈折率'!L73)</f>
        <v>-0.5596794622794596</v>
      </c>
      <c r="D73" s="9">
        <f>('屈折率'!C$19-1)+$C73*('屈折率'!C73-1)</f>
        <v>0.12616288103705664</v>
      </c>
      <c r="E73" s="9">
        <f>('屈折率'!D$19-1)+$C73*('屈折率'!D73-1)</f>
        <v>0.12620234785792828</v>
      </c>
      <c r="F73" s="9">
        <f>('屈折率'!E$19-1)+$C73*('屈折率'!E73-1)</f>
        <v>0.1262262748069951</v>
      </c>
      <c r="G73" s="9">
        <f>('屈折率'!F$19-1)+$C73*('屈折率'!F73-1)</f>
        <v>0.1262382163668337</v>
      </c>
      <c r="H73" s="9">
        <f>('屈折率'!G$19-1)+$C73*('屈折率'!G73-1)</f>
        <v>0.12624072707776385</v>
      </c>
      <c r="I73" s="9">
        <f>('屈折率'!H$19-1)+$C73*('屈折率'!H73-1)</f>
        <v>0.12623567336236519</v>
      </c>
      <c r="J73" s="9">
        <f>('屈折率'!I$19-1)+$C73*('屈折率'!I73-1)</f>
        <v>0.1262244393113956</v>
      </c>
      <c r="K73" s="9">
        <f>('屈折率'!J$19-1)+$C73*('屈折率'!J73-1)</f>
        <v>0.12620806525530687</v>
      </c>
      <c r="L73" s="9">
        <f>('屈折率'!K$19-1)+$C73*('屈折率'!K73-1)</f>
        <v>0.1261873427911515</v>
      </c>
      <c r="M73" s="9">
        <f>('屈折率'!L$19-1)+$C73*('屈折率'!L73-1)</f>
        <v>0.12616288103705664</v>
      </c>
      <c r="N73" s="20">
        <f t="shared" si="4"/>
        <v>0.12620888489038534</v>
      </c>
      <c r="O73" s="15">
        <f t="shared" si="5"/>
        <v>7.784604070720791E-05</v>
      </c>
    </row>
    <row r="74" spans="1:15" ht="13.5">
      <c r="A74" s="8">
        <v>72</v>
      </c>
      <c r="B74" s="8" t="s">
        <v>76</v>
      </c>
      <c r="C74" s="9">
        <f>('屈折率'!L$19-'屈折率'!C$19)/('屈折率'!C74-'屈折率'!L74)</f>
        <v>-0.5339458453736877</v>
      </c>
      <c r="D74" s="9">
        <f>('屈折率'!C$19-1)+$C74*('屈折率'!C74-1)</f>
        <v>0.11945092696708992</v>
      </c>
      <c r="E74" s="9">
        <f>('屈折率'!D$19-1)+$C74*('屈折率'!D74-1)</f>
        <v>0.11948060806431371</v>
      </c>
      <c r="F74" s="9">
        <f>('屈折率'!E$19-1)+$C74*('屈折率'!E74-1)</f>
        <v>0.11949851019294394</v>
      </c>
      <c r="G74" s="9">
        <f>('屈折率'!F$19-1)+$C74*('屈折率'!F74-1)</f>
        <v>0.11950735903698911</v>
      </c>
      <c r="H74" s="9">
        <f>('屈折率'!G$19-1)+$C74*('屈折率'!G74-1)</f>
        <v>0.11950911929525176</v>
      </c>
      <c r="I74" s="9">
        <f>('屈折率'!H$19-1)+$C74*('屈折率'!H74-1)</f>
        <v>0.11950522873470337</v>
      </c>
      <c r="J74" s="9">
        <f>('屈折率'!I$19-1)+$C74*('屈折率'!I74-1)</f>
        <v>0.11949675403593962</v>
      </c>
      <c r="K74" s="9">
        <f>('屈折率'!J$19-1)+$C74*('屈折率'!J74-1)</f>
        <v>0.11948449650365561</v>
      </c>
      <c r="L74" s="9">
        <f>('屈折率'!K$19-1)+$C74*('屈折率'!K74-1)</f>
        <v>0.11946906498803267</v>
      </c>
      <c r="M74" s="9">
        <f>('屈折率'!L$19-1)+$C74*('屈折率'!L74-1)</f>
        <v>0.11945092696708992</v>
      </c>
      <c r="N74" s="20">
        <f t="shared" si="4"/>
        <v>0.11948529947860095</v>
      </c>
      <c r="O74" s="15">
        <f t="shared" si="5"/>
        <v>5.81923281618435E-05</v>
      </c>
    </row>
    <row r="75" spans="1:15" ht="13.5">
      <c r="A75" s="8">
        <v>73</v>
      </c>
      <c r="B75" s="8" t="s">
        <v>77</v>
      </c>
      <c r="C75" s="9">
        <f>('屈折率'!L$19-'屈折率'!C$19)/('屈折率'!C75-'屈折率'!L75)</f>
        <v>-0.5138593213435089</v>
      </c>
      <c r="D75" s="9">
        <f>('屈折率'!C$19-1)+$C75*('屈折率'!C75-1)</f>
        <v>0.14627102412457638</v>
      </c>
      <c r="E75" s="9">
        <f>('屈折率'!D$19-1)+$C75*('屈折率'!D75-1)</f>
        <v>0.1463173120632481</v>
      </c>
      <c r="F75" s="9">
        <f>('屈折率'!E$19-1)+$C75*('屈折率'!E75-1)</f>
        <v>0.1463449475047342</v>
      </c>
      <c r="G75" s="9">
        <f>('屈折率'!F$19-1)+$C75*('屈折率'!F75-1)</f>
        <v>0.14635841162633195</v>
      </c>
      <c r="H75" s="9">
        <f>('屈折率'!G$19-1)+$C75*('屈折率'!G75-1)</f>
        <v>0.14636088938136638</v>
      </c>
      <c r="I75" s="9">
        <f>('屈折率'!H$19-1)+$C75*('屈折率'!H75-1)</f>
        <v>0.1463546831717502</v>
      </c>
      <c r="J75" s="9">
        <f>('屈折率'!I$19-1)+$C75*('屈折率'!I75-1)</f>
        <v>0.14634148285417153</v>
      </c>
      <c r="K75" s="9">
        <f>('屈折率'!J$19-1)+$C75*('屈折率'!J75-1)</f>
        <v>0.14632254575746773</v>
      </c>
      <c r="L75" s="9">
        <f>('屈折率'!K$19-1)+$C75*('屈折率'!K75-1)</f>
        <v>0.14629881901256614</v>
      </c>
      <c r="M75" s="9">
        <f>('屈折率'!L$19-1)+$C75*('屈折率'!L75-1)</f>
        <v>0.14627102412457638</v>
      </c>
      <c r="N75" s="20">
        <f t="shared" si="4"/>
        <v>0.1463241139620789</v>
      </c>
      <c r="O75" s="15">
        <f t="shared" si="5"/>
        <v>8.986525679000046E-05</v>
      </c>
    </row>
    <row r="76" spans="1:15" ht="13.5">
      <c r="A76" s="8">
        <v>74</v>
      </c>
      <c r="B76" s="8" t="s">
        <v>78</v>
      </c>
      <c r="C76" s="9">
        <f>('屈折率'!L$19-'屈折率'!C$19)/('屈折率'!C76-'屈折率'!L76)</f>
        <v>-0.3505332551710526</v>
      </c>
      <c r="D76" s="9">
        <f>('屈折率'!C$19-1)+$C76*('屈折率'!C76-1)</f>
        <v>0.2354271810435304</v>
      </c>
      <c r="E76" s="9">
        <f>('屈折率'!D$19-1)+$C76*('屈折率'!D76-1)</f>
        <v>0.2355058506499338</v>
      </c>
      <c r="F76" s="9">
        <f>('屈折率'!E$19-1)+$C76*('屈折率'!E76-1)</f>
        <v>0.2355506628267749</v>
      </c>
      <c r="G76" s="9">
        <f>('屈折率'!F$19-1)+$C76*('屈折率'!F76-1)</f>
        <v>0.23557079899980587</v>
      </c>
      <c r="H76" s="9">
        <f>('屈折率'!G$19-1)+$C76*('屈折率'!G76-1)</f>
        <v>0.23557262831788583</v>
      </c>
      <c r="I76" s="9">
        <f>('屈折率'!H$19-1)+$C76*('屈折率'!H76-1)</f>
        <v>0.23556064493783757</v>
      </c>
      <c r="J76" s="9">
        <f>('屈折率'!I$19-1)+$C76*('屈折率'!I76-1)</f>
        <v>0.2355380671914588</v>
      </c>
      <c r="K76" s="9">
        <f>('屈折率'!J$19-1)+$C76*('屈折率'!J76-1)</f>
        <v>0.23550722960675485</v>
      </c>
      <c r="L76" s="9">
        <f>('屈折率'!K$19-1)+$C76*('屈折率'!K76-1)</f>
        <v>0.2354698447051466</v>
      </c>
      <c r="M76" s="9">
        <f>('屈折率'!L$19-1)+$C76*('屈折率'!L76-1)</f>
        <v>0.2354271810435304</v>
      </c>
      <c r="N76" s="20">
        <f t="shared" si="4"/>
        <v>0.2355130089322659</v>
      </c>
      <c r="O76" s="15">
        <f t="shared" si="5"/>
        <v>0.00014544727435544802</v>
      </c>
    </row>
    <row r="77" spans="1:15" ht="13.5">
      <c r="A77" s="8">
        <v>75</v>
      </c>
      <c r="B77" s="8" t="s">
        <v>121</v>
      </c>
      <c r="C77" s="9">
        <f>('屈折率'!L$19-'屈折率'!C$19)/('屈折率'!C77-'屈折率'!L77)</f>
        <v>-0.4874293835098152</v>
      </c>
      <c r="D77" s="9">
        <f>('屈折率'!C$19-1)+$C77*('屈折率'!C77-1)</f>
        <v>0.1973973882753593</v>
      </c>
      <c r="E77" s="9">
        <f>('屈折率'!D$19-1)+$C77*('屈折率'!D77-1)</f>
        <v>0.19745753193700288</v>
      </c>
      <c r="F77" s="9">
        <f>('屈折率'!E$19-1)+$C77*('屈折率'!E77-1)</f>
        <v>0.19749212433477548</v>
      </c>
      <c r="G77" s="9">
        <f>('屈折率'!F$19-1)+$C77*('屈折率'!F77-1)</f>
        <v>0.19750791181738764</v>
      </c>
      <c r="H77" s="9">
        <f>('屈折率'!G$19-1)+$C77*('屈折率'!G77-1)</f>
        <v>0.19750962274126443</v>
      </c>
      <c r="I77" s="9">
        <f>('屈折率'!H$19-1)+$C77*('屈折率'!H77-1)</f>
        <v>0.19750062354306308</v>
      </c>
      <c r="J77" s="9">
        <f>('屈折率'!I$19-1)+$C77*('屈折率'!I77-1)</f>
        <v>0.19748334422947983</v>
      </c>
      <c r="K77" s="9">
        <f>('屈折率'!J$19-1)+$C77*('屈折率'!J77-1)</f>
        <v>0.19745956020652167</v>
      </c>
      <c r="L77" s="9">
        <f>('屈折率'!K$19-1)+$C77*('屈折率'!K77-1)</f>
        <v>0.19743058249236112</v>
      </c>
      <c r="M77" s="9">
        <f>('屈折率'!L$19-1)+$C77*('屈折率'!L77-1)</f>
        <v>0.1973973882753593</v>
      </c>
      <c r="N77" s="20">
        <f t="shared" si="4"/>
        <v>0.1974636077852575</v>
      </c>
      <c r="O77" s="15">
        <f t="shared" si="5"/>
        <v>0.00011223446590513664</v>
      </c>
    </row>
    <row r="78" spans="1:15" ht="13.5">
      <c r="A78" s="8">
        <v>76</v>
      </c>
      <c r="B78" s="8" t="s">
        <v>122</v>
      </c>
      <c r="C78" s="9">
        <f>('屈折率'!L$19-'屈折率'!C$19)/('屈折率'!C78-'屈折率'!L78)</f>
        <v>-0.38687657074505416</v>
      </c>
      <c r="D78" s="9">
        <f>('屈折率'!C$19-1)+$C78*('屈折率'!C78-1)</f>
        <v>0.23747598583679097</v>
      </c>
      <c r="E78" s="9">
        <f>('屈折率'!D$19-1)+$C78*('屈折率'!D78-1)</f>
        <v>0.23755123885384238</v>
      </c>
      <c r="F78" s="9">
        <f>('屈折率'!E$19-1)+$C78*('屈折率'!E78-1)</f>
        <v>0.23759451654320618</v>
      </c>
      <c r="G78" s="9">
        <f>('屈折率'!F$19-1)+$C78*('屈折率'!F78-1)</f>
        <v>0.23761426860247614</v>
      </c>
      <c r="H78" s="9">
        <f>('屈折率'!G$19-1)+$C78*('屈折率'!G78-1)</f>
        <v>0.23761641207116768</v>
      </c>
      <c r="I78" s="9">
        <f>('屈折率'!H$19-1)+$C78*('屈折率'!H78-1)</f>
        <v>0.23760515722249026</v>
      </c>
      <c r="J78" s="9">
        <f>('屈折率'!I$19-1)+$C78*('屈折率'!I78-1)</f>
        <v>0.2375835420337195</v>
      </c>
      <c r="K78" s="9">
        <f>('屈折率'!J$19-1)+$C78*('屈折率'!J78-1)</f>
        <v>0.23755378561879836</v>
      </c>
      <c r="L78" s="9">
        <f>('屈折率'!K$19-1)+$C78*('屈折率'!K78-1)</f>
        <v>0.2375175264712336</v>
      </c>
      <c r="M78" s="9">
        <f>('屈折率'!L$19-1)+$C78*('屈折率'!L78-1)</f>
        <v>0.23747598583679097</v>
      </c>
      <c r="N78" s="20">
        <f t="shared" si="4"/>
        <v>0.23755884190905166</v>
      </c>
      <c r="O78" s="15">
        <f t="shared" si="5"/>
        <v>0.00014042623437671153</v>
      </c>
    </row>
    <row r="79" spans="1:15" ht="13.5">
      <c r="A79" s="8">
        <v>77</v>
      </c>
      <c r="B79" s="8" t="s">
        <v>95</v>
      </c>
      <c r="C79" s="9">
        <f>('屈折率'!L$19-'屈折率'!C$19)/('屈折率'!C79-'屈折率'!L79)</f>
        <v>-0.3786097847990086</v>
      </c>
      <c r="D79" s="9">
        <f>('屈折率'!C$19-1)+$C79*('屈折率'!C79-1)</f>
        <v>0.2324420761488183</v>
      </c>
      <c r="E79" s="9">
        <f>('屈折率'!D$19-1)+$C79*('屈折率'!D79-1)</f>
        <v>0.23251484940936384</v>
      </c>
      <c r="F79" s="9">
        <f>('屈折率'!E$19-1)+$C79*('屈折率'!E79-1)</f>
        <v>0.2325567209839834</v>
      </c>
      <c r="G79" s="9">
        <f>('屈折率'!F$19-1)+$C79*('屈折率'!F79-1)</f>
        <v>0.23257584993881736</v>
      </c>
      <c r="H79" s="9">
        <f>('屈折率'!G$19-1)+$C79*('屈折率'!G79-1)</f>
        <v>0.2325779489938276</v>
      </c>
      <c r="I79" s="9">
        <f>('屈折率'!H$19-1)+$C79*('屈折率'!H79-1)</f>
        <v>0.2325670827829378</v>
      </c>
      <c r="J79" s="9">
        <f>('屈折率'!I$19-1)+$C79*('屈折率'!I79-1)</f>
        <v>0.23254618422971013</v>
      </c>
      <c r="K79" s="9">
        <f>('屈折率'!J$19-1)+$C79*('屈折率'!J79-1)</f>
        <v>0.2325173958946975</v>
      </c>
      <c r="L79" s="9">
        <f>('屈折率'!K$19-1)+$C79*('屈折率'!K79-1)</f>
        <v>0.23248230000378167</v>
      </c>
      <c r="M79" s="9">
        <f>('屈折率'!L$19-1)+$C79*('屈折率'!L79-1)</f>
        <v>0.2324420761488183</v>
      </c>
      <c r="N79" s="20">
        <f t="shared" si="4"/>
        <v>0.2325222484534756</v>
      </c>
      <c r="O79" s="15">
        <f t="shared" si="5"/>
        <v>0.00013587284500932162</v>
      </c>
    </row>
    <row r="80" spans="1:15" ht="13.5">
      <c r="A80" s="8">
        <v>78</v>
      </c>
      <c r="B80" s="8" t="s">
        <v>96</v>
      </c>
      <c r="C80" s="9">
        <f>('屈折率'!L$19-'屈折率'!C$19)/('屈折率'!C80-'屈折率'!L80)</f>
        <v>-0.45539553817030015</v>
      </c>
      <c r="D80" s="9">
        <f>('屈折率'!C$19-1)+$C80*('屈折率'!C80-1)</f>
        <v>0.20974421085367073</v>
      </c>
      <c r="E80" s="9">
        <f>('屈折率'!D$19-1)+$C80*('屈折率'!D80-1)</f>
        <v>0.20980780983473735</v>
      </c>
      <c r="F80" s="9">
        <f>('屈折率'!E$19-1)+$C80*('屈折率'!E80-1)</f>
        <v>0.20984478537804996</v>
      </c>
      <c r="G80" s="9">
        <f>('屈折率'!F$19-1)+$C80*('屈折率'!F80-1)</f>
        <v>0.209861984128827</v>
      </c>
      <c r="H80" s="9">
        <f>('屈折率'!G$19-1)+$C80*('屈折率'!G80-1)</f>
        <v>0.20986423021662515</v>
      </c>
      <c r="I80" s="9">
        <f>('屈折率'!H$19-1)+$C80*('屈折率'!H80-1)</f>
        <v>0.20985497675115594</v>
      </c>
      <c r="J80" s="9">
        <f>('屈折率'!I$19-1)+$C80*('屈折率'!I80-1)</f>
        <v>0.20983673006281012</v>
      </c>
      <c r="K80" s="9">
        <f>('屈折率'!J$19-1)+$C80*('屈折率'!J80-1)</f>
        <v>0.209811331795902</v>
      </c>
      <c r="L80" s="9">
        <f>('屈折率'!K$19-1)+$C80*('屈折率'!K80-1)</f>
        <v>0.20978015001437106</v>
      </c>
      <c r="M80" s="9">
        <f>('屈折率'!L$19-1)+$C80*('屈折率'!L80-1)</f>
        <v>0.20974421085367073</v>
      </c>
      <c r="N80" s="20">
        <f t="shared" si="4"/>
        <v>0.20981504198898202</v>
      </c>
      <c r="O80" s="15">
        <f t="shared" si="5"/>
        <v>0.00012001936295441551</v>
      </c>
    </row>
    <row r="81" spans="1:15" ht="13.5">
      <c r="A81" s="8">
        <v>79</v>
      </c>
      <c r="B81" s="8" t="s">
        <v>97</v>
      </c>
      <c r="C81" s="9">
        <f>('屈折率'!L$19-'屈折率'!C$19)/('屈折率'!C81-'屈折率'!L81)</f>
        <v>-0.3509507511405246</v>
      </c>
      <c r="D81" s="9">
        <f>('屈折率'!C$19-1)+$C81*('屈折率'!C81-1)</f>
        <v>0.25719287974366445</v>
      </c>
      <c r="E81" s="9">
        <f>('屈折率'!D$19-1)+$C81*('屈折率'!D81-1)</f>
        <v>0.2572773326825547</v>
      </c>
      <c r="F81" s="9">
        <f>('屈折率'!E$19-1)+$C81*('屈折率'!E81-1)</f>
        <v>0.25732554541382135</v>
      </c>
      <c r="G81" s="9">
        <f>('屈折率'!F$19-1)+$C81*('屈折率'!F81-1)</f>
        <v>0.2573472730537921</v>
      </c>
      <c r="H81" s="9">
        <f>('屈折率'!G$19-1)+$C81*('屈折率'!G81-1)</f>
        <v>0.2573493108323907</v>
      </c>
      <c r="I81" s="9">
        <f>('屈折率'!H$19-1)+$C81*('屈折率'!H81-1)</f>
        <v>0.25733647041242613</v>
      </c>
      <c r="J81" s="9">
        <f>('屈折率'!I$19-1)+$C81*('屈折率'!I81-1)</f>
        <v>0.25731220777448066</v>
      </c>
      <c r="K81" s="9">
        <f>('屈折率'!J$19-1)+$C81*('屈折率'!J81-1)</f>
        <v>0.25727903617080916</v>
      </c>
      <c r="L81" s="9">
        <f>('屈折率'!K$19-1)+$C81*('屈折率'!K81-1)</f>
        <v>0.2572388031563504</v>
      </c>
      <c r="M81" s="9">
        <f>('屈折率'!L$19-1)+$C81*('屈折率'!L81-1)</f>
        <v>0.25719287974366445</v>
      </c>
      <c r="N81" s="20">
        <f t="shared" si="4"/>
        <v>0.25728517389839545</v>
      </c>
      <c r="O81" s="15">
        <f t="shared" si="5"/>
        <v>0.000156431088726261</v>
      </c>
    </row>
    <row r="82" spans="1:15" ht="13.5">
      <c r="A82" s="8">
        <v>80</v>
      </c>
      <c r="B82" s="8" t="s">
        <v>123</v>
      </c>
      <c r="C82" s="9">
        <f>('屈折率'!L$19-'屈折率'!C$19)/('屈折率'!C82-'屈折率'!L82)</f>
        <v>-0.2993292576535139</v>
      </c>
      <c r="D82" s="9">
        <f>('屈折率'!C$19-1)+$C82*('屈折率'!C82-1)</f>
        <v>0.2767047921009458</v>
      </c>
      <c r="E82" s="9">
        <f>('屈折率'!D$19-1)+$C82*('屈折率'!D82-1)</f>
        <v>0.27680644531275644</v>
      </c>
      <c r="F82" s="9">
        <f>('屈折率'!E$19-1)+$C82*('屈折率'!E82-1)</f>
        <v>0.276864106748972</v>
      </c>
      <c r="G82" s="9">
        <f>('屈折率'!F$19-1)+$C82*('屈折率'!F82-1)</f>
        <v>0.27688982483489005</v>
      </c>
      <c r="H82" s="9">
        <f>('屈折率'!G$19-1)+$C82*('屈折率'!G82-1)</f>
        <v>0.27689193488983616</v>
      </c>
      <c r="I82" s="9">
        <f>('屈折率'!H$19-1)+$C82*('屈折率'!H82-1)</f>
        <v>0.2768763039508719</v>
      </c>
      <c r="J82" s="9">
        <f>('屈折率'!I$19-1)+$C82*('屈折率'!I82-1)</f>
        <v>0.2768471237519873</v>
      </c>
      <c r="K82" s="9">
        <f>('屈折率'!J$19-1)+$C82*('屈折率'!J82-1)</f>
        <v>0.27680742804061975</v>
      </c>
      <c r="L82" s="9">
        <f>('屈折率'!K$19-1)+$C82*('屈折率'!K82-1)</f>
        <v>0.2767594371965816</v>
      </c>
      <c r="M82" s="9">
        <f>('屈折率'!L$19-1)+$C82*('屈折率'!L82-1)</f>
        <v>0.2767047921009458</v>
      </c>
      <c r="N82" s="20">
        <f t="shared" si="4"/>
        <v>0.27681521889284066</v>
      </c>
      <c r="O82" s="15">
        <f t="shared" si="5"/>
        <v>0.00018714278889037095</v>
      </c>
    </row>
    <row r="83" spans="1:15" ht="13.5">
      <c r="A83" s="8">
        <v>81</v>
      </c>
      <c r="B83" s="8" t="s">
        <v>94</v>
      </c>
      <c r="C83" s="9">
        <f>('屈折率'!L$19-'屈折率'!C$19)/('屈折率'!C83-'屈折率'!L83)</f>
        <v>-0.5801364117195112</v>
      </c>
      <c r="D83" s="9">
        <f>('屈折率'!C$19-1)+$C83*('屈折率'!C83-1)</f>
        <v>0.1604032119862112</v>
      </c>
      <c r="E83" s="9">
        <f>('屈折率'!D$19-1)+$C83*('屈折率'!D83-1)</f>
        <v>0.1604475678528816</v>
      </c>
      <c r="F83" s="9">
        <f>('屈折率'!E$19-1)+$C83*('屈折率'!E83-1)</f>
        <v>0.16047325524471934</v>
      </c>
      <c r="G83" s="9">
        <f>('屈折率'!F$19-1)+$C83*('屈折率'!F83-1)</f>
        <v>0.16048511493335588</v>
      </c>
      <c r="H83" s="9">
        <f>('屈折率'!G$19-1)+$C83*('屈折率'!G83-1)</f>
        <v>0.16048655781823373</v>
      </c>
      <c r="I83" s="9">
        <f>('屈折率'!H$19-1)+$C83*('屈折率'!H83-1)</f>
        <v>0.16048002404932604</v>
      </c>
      <c r="J83" s="9">
        <f>('屈折率'!I$19-1)+$C83*('屈折率'!I83-1)</f>
        <v>0.16046728287667428</v>
      </c>
      <c r="K83" s="9">
        <f>('屈折率'!J$19-1)+$C83*('屈折率'!J83-1)</f>
        <v>0.16044963244442212</v>
      </c>
      <c r="L83" s="9">
        <f>('屈折率'!K$19-1)+$C83*('屈折率'!K83-1)</f>
        <v>0.16042803532888084</v>
      </c>
      <c r="M83" s="9">
        <f>('屈折率'!L$19-1)+$C83*('屈折率'!L83-1)</f>
        <v>0.1604032119862112</v>
      </c>
      <c r="N83" s="20">
        <f t="shared" si="4"/>
        <v>0.16045238945209164</v>
      </c>
      <c r="O83" s="15">
        <f t="shared" si="5"/>
        <v>8.334583202251888E-05</v>
      </c>
    </row>
    <row r="84" spans="1:15" ht="13.5">
      <c r="A84" s="8">
        <v>82</v>
      </c>
      <c r="B84" s="8" t="s">
        <v>98</v>
      </c>
      <c r="C84" s="9">
        <f>('屈折率'!L$19-'屈折率'!C$19)/('屈折率'!C84-'屈折率'!L84)</f>
        <v>-0.22567692122108765</v>
      </c>
      <c r="D84" s="9">
        <f>('屈折率'!C$19-1)+$C84*('屈折率'!C84-1)</f>
        <v>0.3337494653058145</v>
      </c>
      <c r="E84" s="9">
        <f>('屈折率'!D$19-1)+$C84*('屈折率'!D84-1)</f>
        <v>0.3338890413687755</v>
      </c>
      <c r="F84" s="9">
        <f>('屈折率'!E$19-1)+$C84*('屈折率'!E84-1)</f>
        <v>0.33396563399717055</v>
      </c>
      <c r="G84" s="9">
        <f>('屈折率'!F$19-1)+$C84*('屈折率'!F84-1)</f>
        <v>0.3339977659131103</v>
      </c>
      <c r="H84" s="9">
        <f>('屈折率'!G$19-1)+$C84*('屈折率'!G84-1)</f>
        <v>0.3339980016243883</v>
      </c>
      <c r="I84" s="9">
        <f>('屈折率'!H$19-1)+$C84*('屈折率'!H84-1)</f>
        <v>0.33397502250804767</v>
      </c>
      <c r="J84" s="9">
        <f>('屈折率'!I$19-1)+$C84*('屈折率'!I84-1)</f>
        <v>0.3339349207121894</v>
      </c>
      <c r="K84" s="9">
        <f>('屈折率'!J$19-1)+$C84*('屈折率'!J84-1)</f>
        <v>0.3338820275924918</v>
      </c>
      <c r="L84" s="9">
        <f>('屈折率'!K$19-1)+$C84*('屈折率'!K84-1)</f>
        <v>0.33381945644831845</v>
      </c>
      <c r="M84" s="9">
        <f>('屈折率'!L$19-1)+$C84*('屈折率'!L84-1)</f>
        <v>0.3337494653058145</v>
      </c>
      <c r="N84" s="20">
        <f t="shared" si="4"/>
        <v>0.33389608007761207</v>
      </c>
      <c r="O84" s="15">
        <f t="shared" si="5"/>
        <v>0.0002485363185737999</v>
      </c>
    </row>
    <row r="85" spans="1:15" ht="13.5">
      <c r="A85" s="8">
        <v>83</v>
      </c>
      <c r="B85" s="8" t="s">
        <v>124</v>
      </c>
      <c r="C85" s="9">
        <f>('屈折率'!L$19-'屈折率'!C$19)/('屈折率'!C85-'屈折率'!L85)</f>
        <v>-0.16392032379859384</v>
      </c>
      <c r="D85" s="9">
        <f>('屈折率'!C$19-1)+$C85*('屈折率'!C85-1)</f>
        <v>0.3648102734915887</v>
      </c>
      <c r="E85" s="9">
        <f>('屈折率'!D$19-1)+$C85*('屈折率'!D85-1)</f>
        <v>0.36497382487964725</v>
      </c>
      <c r="F85" s="9">
        <f>('屈折率'!E$19-1)+$C85*('屈折率'!E85-1)</f>
        <v>0.36506233002324534</v>
      </c>
      <c r="G85" s="9">
        <f>('屈折率'!F$19-1)+$C85*('屈折率'!F85-1)</f>
        <v>0.3650985489937571</v>
      </c>
      <c r="H85" s="9">
        <f>('屈折率'!G$19-1)+$C85*('屈折率'!G85-1)</f>
        <v>0.3650977177327377</v>
      </c>
      <c r="I85" s="9">
        <f>('屈折率'!H$19-1)+$C85*('屈折率'!H85-1)</f>
        <v>0.36507024372649843</v>
      </c>
      <c r="J85" s="9">
        <f>('屈折率'!I$19-1)+$C85*('屈折率'!I85-1)</f>
        <v>0.3650233567160264</v>
      </c>
      <c r="K85" s="9">
        <f>('屈折率'!J$19-1)+$C85*('屈折率'!J85-1)</f>
        <v>0.3649621496234737</v>
      </c>
      <c r="L85" s="9">
        <f>('屈折率'!K$19-1)+$C85*('屈折率'!K85-1)</f>
        <v>0.3648902517053795</v>
      </c>
      <c r="M85" s="9">
        <f>('屈折率'!L$19-1)+$C85*('屈折率'!L85-1)</f>
        <v>0.3648102734915887</v>
      </c>
      <c r="N85" s="20">
        <f t="shared" si="4"/>
        <v>0.3649798970383943</v>
      </c>
      <c r="O85" s="15">
        <f t="shared" si="5"/>
        <v>0.00028827550216842246</v>
      </c>
    </row>
    <row r="86" spans="1:15" ht="13.5">
      <c r="A86" s="8">
        <v>84</v>
      </c>
      <c r="B86" s="8" t="s">
        <v>125</v>
      </c>
      <c r="C86" s="9">
        <f>('屈折率'!L$19-'屈折率'!C$19)/('屈折率'!C86-'屈折率'!L86)</f>
        <v>-0.1457621944286177</v>
      </c>
      <c r="D86" s="9">
        <f>('屈折率'!C$19-1)+$C86*('屈折率'!C86-1)</f>
        <v>0.3762742397623736</v>
      </c>
      <c r="E86" s="9">
        <f>('屈折率'!D$19-1)+$C86*('屈折率'!D86-1)</f>
        <v>0.3764507061136563</v>
      </c>
      <c r="F86" s="9">
        <f>('屈折率'!E$19-1)+$C86*('屈折率'!E86-1)</f>
        <v>0.37654551530276825</v>
      </c>
      <c r="G86" s="9">
        <f>('屈折率'!F$19-1)+$C86*('屈折率'!F86-1)</f>
        <v>0.37658378882498983</v>
      </c>
      <c r="H86" s="9">
        <f>('屈折率'!G$19-1)+$C86*('屈折率'!G86-1)</f>
        <v>0.37658225210914037</v>
      </c>
      <c r="I86" s="9">
        <f>('屈折率'!H$19-1)+$C86*('屈折率'!H86-1)</f>
        <v>0.37655227494109966</v>
      </c>
      <c r="J86" s="9">
        <f>('屈折率'!I$19-1)+$C86*('屈折率'!I86-1)</f>
        <v>0.3765017205936919</v>
      </c>
      <c r="K86" s="9">
        <f>('屈折率'!J$19-1)+$C86*('屈折率'!J86-1)</f>
        <v>0.3764361051294053</v>
      </c>
      <c r="L86" s="9">
        <f>('屈折率'!K$19-1)+$C86*('屈折率'!K86-1)</f>
        <v>0.3763593433622371</v>
      </c>
      <c r="M86" s="9">
        <f>('屈折率'!L$19-1)+$C86*('屈折率'!L86-1)</f>
        <v>0.3762742397623736</v>
      </c>
      <c r="N86" s="20">
        <f t="shared" si="4"/>
        <v>0.37645601859017364</v>
      </c>
      <c r="O86" s="15">
        <f t="shared" si="5"/>
        <v>0.00030954906261621007</v>
      </c>
    </row>
    <row r="87" spans="1:15" ht="13.5">
      <c r="A87" s="8">
        <v>85</v>
      </c>
      <c r="B87" s="8" t="s">
        <v>126</v>
      </c>
      <c r="C87" s="9">
        <f>('屈折率'!L$19-'屈折率'!C$19)/('屈折率'!C87-'屈折率'!L87)</f>
        <v>-0.2261227088558353</v>
      </c>
      <c r="D87" s="9">
        <f>('屈折率'!C$19-1)+$C87*('屈折率'!C87-1)</f>
        <v>0.3246824733480559</v>
      </c>
      <c r="E87" s="9">
        <f>('屈折率'!D$19-1)+$C87*('屈折率'!D87-1)</f>
        <v>0.3248110147209592</v>
      </c>
      <c r="F87" s="9">
        <f>('屈折率'!E$19-1)+$C87*('屈折率'!E87-1)</f>
        <v>0.32488236404586046</v>
      </c>
      <c r="G87" s="9">
        <f>('屈折率'!F$19-1)+$C87*('屈折率'!F87-1)</f>
        <v>0.32491293934633103</v>
      </c>
      <c r="H87" s="9">
        <f>('屈折率'!G$19-1)+$C87*('屈折率'!G87-1)</f>
        <v>0.32491396347140156</v>
      </c>
      <c r="I87" s="9">
        <f>('屈折率'!H$19-1)+$C87*('屈折率'!H87-1)</f>
        <v>0.3248932459142584</v>
      </c>
      <c r="J87" s="9">
        <f>('屈折率'!I$19-1)+$C87*('屈折率'!I87-1)</f>
        <v>0.3248563038230051</v>
      </c>
      <c r="K87" s="9">
        <f>('屈折率'!J$19-1)+$C87*('屈折率'!J87-1)</f>
        <v>0.32480708533842784</v>
      </c>
      <c r="L87" s="9">
        <f>('屈折率'!K$19-1)+$C87*('屈折率'!K87-1)</f>
        <v>0.3247484467388351</v>
      </c>
      <c r="M87" s="9">
        <f>('屈折率'!L$19-1)+$C87*('屈折率'!L87-1)</f>
        <v>0.3246824733480559</v>
      </c>
      <c r="N87" s="20">
        <f t="shared" si="4"/>
        <v>0.32481903100951903</v>
      </c>
      <c r="O87" s="15">
        <f t="shared" si="5"/>
        <v>0.00023149012334566788</v>
      </c>
    </row>
    <row r="88" spans="1:15" ht="13.5">
      <c r="A88" s="8">
        <v>86</v>
      </c>
      <c r="B88" s="8" t="s">
        <v>13</v>
      </c>
      <c r="C88" s="9">
        <f>('屈折率'!L$19-'屈折率'!C$19)/('屈折率'!C88-'屈折率'!L88)</f>
        <v>-0.9144848144685084</v>
      </c>
      <c r="D88" s="9">
        <f>('屈折率'!C$19-1)+$C88*('屈折率'!C88-1)</f>
        <v>0.04238486872735897</v>
      </c>
      <c r="E88" s="9">
        <f>('屈折率'!D$19-1)+$C88*('屈折率'!D88-1)</f>
        <v>0.042402819939866776</v>
      </c>
      <c r="F88" s="9">
        <f>('屈折率'!E$19-1)+$C88*('屈折率'!E88-1)</f>
        <v>0.042413965511448715</v>
      </c>
      <c r="G88" s="9">
        <f>('屈折率'!F$19-1)+$C88*('屈折率'!F88-1)</f>
        <v>0.042419733714182284</v>
      </c>
      <c r="H88" s="9">
        <f>('屈折率'!G$19-1)+$C88*('屈折率'!G88-1)</f>
        <v>0.04242116967014514</v>
      </c>
      <c r="I88" s="9">
        <f>('屈折率'!H$19-1)+$C88*('屈折率'!H88-1)</f>
        <v>0.0424190501986737</v>
      </c>
      <c r="J88" s="9">
        <f>('屈折率'!I$19-1)+$C88*('屈折率'!I88-1)</f>
        <v>0.04241396102268652</v>
      </c>
      <c r="K88" s="9">
        <f>('屈折率'!J$19-1)+$C88*('屈折率'!J88-1)</f>
        <v>0.04240634961890011</v>
      </c>
      <c r="L88" s="9">
        <f>('屈折率'!K$19-1)+$C88*('屈折率'!K88-1)</f>
        <v>0.04239656200267766</v>
      </c>
      <c r="M88" s="9">
        <f>('屈折率'!L$19-1)+$C88*('屈折率'!L88-1)</f>
        <v>0.04238486872735897</v>
      </c>
      <c r="N88" s="20">
        <f t="shared" si="4"/>
        <v>0.04240633491332989</v>
      </c>
      <c r="O88" s="15">
        <f t="shared" si="5"/>
        <v>3.6300942786171575E-05</v>
      </c>
    </row>
    <row r="89" spans="1:15" ht="13.5">
      <c r="A89" s="8">
        <v>87</v>
      </c>
      <c r="B89" s="8" t="s">
        <v>14</v>
      </c>
      <c r="C89" s="9">
        <f>('屈折率'!L$19-'屈折率'!C$19)/('屈折率'!C89-'屈折率'!L89)</f>
        <v>-0.92146573916444</v>
      </c>
      <c r="D89" s="9">
        <f>('屈折率'!C$19-1)+$C89*('屈折率'!C89-1)</f>
        <v>0.03484430130519145</v>
      </c>
      <c r="E89" s="9">
        <f>('屈折率'!D$19-1)+$C89*('屈折率'!D89-1)</f>
        <v>0.03485879309924306</v>
      </c>
      <c r="F89" s="9">
        <f>('屈折率'!E$19-1)+$C89*('屈折率'!E89-1)</f>
        <v>0.03486756668402896</v>
      </c>
      <c r="G89" s="9">
        <f>('屈折率'!F$19-1)+$C89*('屈折率'!F89-1)</f>
        <v>0.034871938601140906</v>
      </c>
      <c r="H89" s="9">
        <f>('屈折率'!G$19-1)+$C89*('屈折率'!G89-1)</f>
        <v>0.034872852385401165</v>
      </c>
      <c r="I89" s="9">
        <f>('屈折率'!H$19-1)+$C89*('屈折率'!H89-1)</f>
        <v>0.034870995141790484</v>
      </c>
      <c r="J89" s="9">
        <f>('屈折率'!I$19-1)+$C89*('屈折率'!I89-1)</f>
        <v>0.03486687461388516</v>
      </c>
      <c r="K89" s="9">
        <f>('屈折率'!J$19-1)+$C89*('屈折率'!J89-1)</f>
        <v>0.0348608710835322</v>
      </c>
      <c r="L89" s="9">
        <f>('屈折率'!K$19-1)+$C89*('屈折率'!K89-1)</f>
        <v>0.03485327291878465</v>
      </c>
      <c r="M89" s="9">
        <f>('屈折率'!L$19-1)+$C89*('屈折率'!L89-1)</f>
        <v>0.03484430130519145</v>
      </c>
      <c r="N89" s="20">
        <f t="shared" si="4"/>
        <v>0.03486117671381895</v>
      </c>
      <c r="O89" s="15">
        <f t="shared" si="5"/>
        <v>2.855108020971553E-05</v>
      </c>
    </row>
    <row r="90" spans="1:15" ht="13.5">
      <c r="A90" s="8">
        <v>88</v>
      </c>
      <c r="B90" s="8" t="s">
        <v>15</v>
      </c>
      <c r="C90" s="9">
        <f>('屈折率'!L$19-'屈折率'!C$19)/('屈折率'!C90-'屈折率'!L90)</f>
        <v>-0.8148531906247789</v>
      </c>
      <c r="D90" s="9">
        <f>('屈折率'!C$19-1)+$C90*('屈折率'!C90-1)</f>
        <v>0.09465472403151504</v>
      </c>
      <c r="E90" s="9">
        <f>('屈折率'!D$19-1)+$C90*('屈折率'!D90-1)</f>
        <v>0.09468864821595996</v>
      </c>
      <c r="F90" s="9">
        <f>('屈折率'!E$19-1)+$C90*('屈折率'!E90-1)</f>
        <v>0.09470849666221653</v>
      </c>
      <c r="G90" s="9">
        <f>('屈折率'!F$19-1)+$C90*('屈折率'!F90-1)</f>
        <v>0.09471782122497707</v>
      </c>
      <c r="H90" s="9">
        <f>('屈折率'!G$19-1)+$C90*('屈折率'!G90-1)</f>
        <v>0.09471914182216812</v>
      </c>
      <c r="I90" s="9">
        <f>('屈折率'!H$19-1)+$C90*('屈折率'!H90-1)</f>
        <v>0.09471427265451471</v>
      </c>
      <c r="J90" s="9">
        <f>('屈折率'!I$19-1)+$C90*('屈折率'!I90-1)</f>
        <v>0.09470453703045656</v>
      </c>
      <c r="K90" s="9">
        <f>('屈折率'!J$19-1)+$C90*('屈折率'!J90-1)</f>
        <v>0.09469091153715392</v>
      </c>
      <c r="L90" s="9">
        <f>('屈折率'!K$19-1)+$C90*('屈折率'!K90-1)</f>
        <v>0.0946741244620023</v>
      </c>
      <c r="M90" s="9">
        <f>('屈折率'!L$19-1)+$C90*('屈折率'!L90-1)</f>
        <v>0.09465472403151504</v>
      </c>
      <c r="N90" s="20">
        <f t="shared" si="4"/>
        <v>0.09469274016724791</v>
      </c>
      <c r="O90" s="15">
        <f t="shared" si="5"/>
        <v>6.441779065308184E-05</v>
      </c>
    </row>
    <row r="91" spans="1:15" ht="13.5">
      <c r="A91" s="8">
        <v>89</v>
      </c>
      <c r="B91" s="8" t="s">
        <v>31</v>
      </c>
      <c r="C91" s="9">
        <f>('屈折率'!L$19-'屈折率'!C$19)/('屈折率'!C91-'屈折率'!L91)</f>
        <v>-0.8246127257756627</v>
      </c>
      <c r="D91" s="9">
        <f>('屈折率'!C$19-1)+$C91*('屈折率'!C91-1)</f>
        <v>0.006686086796316548</v>
      </c>
      <c r="E91" s="9">
        <f>('屈折率'!D$19-1)+$C91*('屈折率'!D91-1)</f>
        <v>0.006702846308438537</v>
      </c>
      <c r="F91" s="9">
        <f>('屈折率'!E$19-1)+$C91*('屈折率'!E91-1)</f>
        <v>0.0067139092352996865</v>
      </c>
      <c r="G91" s="9">
        <f>('屈折率'!F$19-1)+$C91*('屈折率'!F91-1)</f>
        <v>0.006720152074260577</v>
      </c>
      <c r="H91" s="9">
        <f>('屈折率'!G$19-1)+$C91*('屈折率'!G91-1)</f>
        <v>0.006722254446759224</v>
      </c>
      <c r="I91" s="9">
        <f>('屈折率'!H$19-1)+$C91*('屈折率'!H91-1)</f>
        <v>0.006720751207483389</v>
      </c>
      <c r="J91" s="9">
        <f>('屈折率'!I$19-1)+$C91*('屈折率'!I91-1)</f>
        <v>0.006716068907979822</v>
      </c>
      <c r="K91" s="9">
        <f>('屈折率'!J$19-1)+$C91*('屈折率'!J91-1)</f>
        <v>0.006708551795523543</v>
      </c>
      <c r="L91" s="9">
        <f>('屈折率'!K$19-1)+$C91*('屈折率'!K91-1)</f>
        <v>0.00669848067267953</v>
      </c>
      <c r="M91" s="9">
        <f>('屈折率'!L$19-1)+$C91*('屈折率'!L91-1)</f>
        <v>0.006686086796316548</v>
      </c>
      <c r="N91" s="20">
        <f t="shared" si="4"/>
        <v>0.00670751882410574</v>
      </c>
      <c r="O91" s="15">
        <f t="shared" si="5"/>
        <v>3.616765044267556E-05</v>
      </c>
    </row>
    <row r="92" spans="1:15" ht="13.5">
      <c r="A92" s="8">
        <v>90</v>
      </c>
      <c r="B92" s="8" t="s">
        <v>32</v>
      </c>
      <c r="C92" s="9">
        <f>('屈折率'!L$19-'屈折率'!C$19)/('屈折率'!C92-'屈折率'!L92)</f>
        <v>-0.8734484753467711</v>
      </c>
      <c r="D92" s="9">
        <f>('屈折率'!C$19-1)+$C92*('屈折率'!C92-1)</f>
        <v>-0.01038084502868053</v>
      </c>
      <c r="E92" s="9">
        <f>('屈折率'!D$19-1)+$C92*('屈折率'!D92-1)</f>
        <v>-0.010371017737277777</v>
      </c>
      <c r="F92" s="9">
        <f>('屈折率'!E$19-1)+$C92*('屈折率'!E92-1)</f>
        <v>-0.010364299445394853</v>
      </c>
      <c r="G92" s="9">
        <f>('屈折率'!F$19-1)+$C92*('屈折率'!F92-1)</f>
        <v>-0.010360328346308512</v>
      </c>
      <c r="H92" s="9">
        <f>('屈折率'!G$19-1)+$C92*('屈折率'!G92-1)</f>
        <v>-0.010358811304738702</v>
      </c>
      <c r="I92" s="9">
        <f>('屈折率'!H$19-1)+$C92*('屈折率'!H92-1)</f>
        <v>-0.010359507212317487</v>
      </c>
      <c r="J92" s="9">
        <f>('屈折率'!I$19-1)+$C92*('屈折率'!I92-1)</f>
        <v>-0.010362215258028828</v>
      </c>
      <c r="K92" s="9">
        <f>('屈折率'!J$19-1)+$C92*('屈折率'!J92-1)</f>
        <v>-0.010366766439897424</v>
      </c>
      <c r="L92" s="9">
        <f>('屈折率'!K$19-1)+$C92*('屈折率'!K92-1)</f>
        <v>-0.010373017273547225</v>
      </c>
      <c r="M92" s="9">
        <f>('屈折率'!L$19-1)+$C92*('屈折率'!L92-1)</f>
        <v>-0.01038084502868053</v>
      </c>
      <c r="N92" s="20">
        <f t="shared" si="4"/>
        <v>-0.010367765307487186</v>
      </c>
      <c r="O92" s="15">
        <f t="shared" si="5"/>
        <v>2.2033723941827787E-05</v>
      </c>
    </row>
    <row r="93" spans="1:15" ht="13.5">
      <c r="A93" s="8">
        <v>91</v>
      </c>
      <c r="B93" s="8" t="s">
        <v>116</v>
      </c>
      <c r="C93" s="9">
        <f>('屈折率'!L$19-'屈折率'!C$19)/('屈折率'!C93-'屈折率'!L93)</f>
        <v>-0.3301084445697477</v>
      </c>
      <c r="D93" s="9">
        <f>('屈折率'!C$19-1)+$C93*('屈折率'!C93-1)</f>
        <v>0.27935789695766355</v>
      </c>
      <c r="E93" s="9">
        <f>('屈折率'!D$19-1)+$C93*('屈折率'!D93-1)</f>
        <v>0.2794628738620897</v>
      </c>
      <c r="F93" s="9">
        <f>('屈折率'!E$19-1)+$C93*('屈折率'!E93-1)</f>
        <v>0.2795218378088197</v>
      </c>
      <c r="G93" s="9">
        <f>('屈折率'!F$19-1)+$C93*('屈折率'!F93-1)</f>
        <v>0.2795476678341746</v>
      </c>
      <c r="H93" s="9">
        <f>('屈折率'!G$19-1)+$C93*('屈折率'!G93-1)</f>
        <v>0.27954922745862487</v>
      </c>
      <c r="I93" s="9">
        <f>('屈折率'!H$19-1)+$C93*('屈折率'!H93-1)</f>
        <v>0.27953272378558836</v>
      </c>
      <c r="J93" s="9">
        <f>('屈折率'!I$19-1)+$C93*('屈折率'!I93-1)</f>
        <v>0.2795025690236671</v>
      </c>
      <c r="K93" s="9">
        <f>('屈折率'!J$19-1)+$C93*('屈折率'!J93-1)</f>
        <v>0.2794619400218342</v>
      </c>
      <c r="L93" s="9">
        <f>('屈折率'!K$19-1)+$C93*('屈折率'!K93-1)</f>
        <v>0.27941314948984236</v>
      </c>
      <c r="M93" s="9">
        <f>('屈折率'!L$19-1)+$C93*('屈折率'!L93-1)</f>
        <v>0.27935789695766355</v>
      </c>
      <c r="N93" s="20">
        <f t="shared" si="4"/>
        <v>0.2794707783199968</v>
      </c>
      <c r="O93" s="15">
        <f t="shared" si="5"/>
        <v>0.00019133050096131754</v>
      </c>
    </row>
    <row r="94" spans="1:15" ht="13.5">
      <c r="A94" s="8">
        <v>92</v>
      </c>
      <c r="B94" s="8" t="s">
        <v>117</v>
      </c>
      <c r="C94" s="9">
        <f>('屈折率'!L$19-'屈折率'!C$19)/('屈折率'!C94-'屈折率'!L94)</f>
        <v>-0.3067158541629735</v>
      </c>
      <c r="D94" s="9">
        <f>('屈折率'!C$19-1)+$C94*('屈折率'!C94-1)</f>
        <v>0.28918912146359577</v>
      </c>
      <c r="E94" s="9">
        <f>('屈折率'!D$19-1)+$C94*('屈折率'!D94-1)</f>
        <v>0.28929857415519633</v>
      </c>
      <c r="F94" s="9">
        <f>('屈折率'!E$19-1)+$C94*('屈折率'!E94-1)</f>
        <v>0.28935999511402755</v>
      </c>
      <c r="G94" s="9">
        <f>('屈折率'!F$19-1)+$C94*('屈折率'!F94-1)</f>
        <v>0.2893868571828354</v>
      </c>
      <c r="H94" s="9">
        <f>('屈折率'!G$19-1)+$C94*('屈折率'!G94-1)</f>
        <v>0.28938842619554683</v>
      </c>
      <c r="I94" s="9">
        <f>('屈折率'!H$19-1)+$C94*('屈折率'!H94-1)</f>
        <v>0.28937118705564857</v>
      </c>
      <c r="J94" s="9">
        <f>('屈折率'!I$19-1)+$C94*('屈折率'!I94-1)</f>
        <v>0.2893397468736212</v>
      </c>
      <c r="K94" s="9">
        <f>('屈折率'!J$19-1)+$C94*('屈折率'!J94-1)</f>
        <v>0.289297421075985</v>
      </c>
      <c r="L94" s="9">
        <f>('屈折率'!K$19-1)+$C94*('屈折率'!K94-1)</f>
        <v>0.2892466220020771</v>
      </c>
      <c r="M94" s="9">
        <f>('屈折率'!L$19-1)+$C94*('屈折率'!L94-1)</f>
        <v>0.28918912146359577</v>
      </c>
      <c r="N94" s="20">
        <f t="shared" si="4"/>
        <v>0.289306707258213</v>
      </c>
      <c r="O94" s="15">
        <f t="shared" si="5"/>
        <v>0.00019930473195106657</v>
      </c>
    </row>
    <row r="95" spans="1:15" ht="13.5">
      <c r="A95" s="8">
        <v>93</v>
      </c>
      <c r="B95" s="8" t="s">
        <v>48</v>
      </c>
      <c r="C95" s="9">
        <f>('屈折率'!L$19-'屈折率'!C$19)/('屈折率'!C95-'屈折率'!L95)</f>
        <v>-0.29218084646947684</v>
      </c>
      <c r="D95" s="9">
        <f>('屈折率'!C$19-1)+$C95*('屈折率'!C95-1)</f>
        <v>0.2954983698056838</v>
      </c>
      <c r="E95" s="9">
        <f>('屈折率'!D$19-1)+$C95*('屈折率'!D95-1)</f>
        <v>0.29561137089976186</v>
      </c>
      <c r="F95" s="9">
        <f>('屈折率'!E$19-1)+$C95*('屈折率'!E95-1)</f>
        <v>0.29567472247846704</v>
      </c>
      <c r="G95" s="9">
        <f>('屈折率'!F$19-1)+$C95*('屈折率'!F95-1)</f>
        <v>0.29570237535738914</v>
      </c>
      <c r="H95" s="9">
        <f>('屈折率'!G$19-1)+$C95*('屈折率'!G95-1)</f>
        <v>0.29570392323856853</v>
      </c>
      <c r="I95" s="9">
        <f>('屈折率'!H$19-1)+$C95*('屈折率'!H95-1)</f>
        <v>0.2956860794366707</v>
      </c>
      <c r="J95" s="9">
        <f>('屈折率'!I$19-1)+$C95*('屈折率'!I95-1)</f>
        <v>0.29565361225614073</v>
      </c>
      <c r="K95" s="9">
        <f>('屈折率'!J$19-1)+$C95*('屈折率'!J95-1)</f>
        <v>0.29560995210265534</v>
      </c>
      <c r="L95" s="9">
        <f>('屈折率'!K$19-1)+$C95*('屈折率'!K95-1)</f>
        <v>0.2955575940415679</v>
      </c>
      <c r="M95" s="9">
        <f>('屈折率'!L$19-1)+$C95*('屈折率'!L95-1)</f>
        <v>0.2954983698056838</v>
      </c>
      <c r="N95" s="20">
        <f t="shared" si="4"/>
        <v>0.2956196369422589</v>
      </c>
      <c r="O95" s="15">
        <f t="shared" si="5"/>
        <v>0.00020555343288475303</v>
      </c>
    </row>
    <row r="96" spans="1:15" ht="13.5">
      <c r="A96" s="8">
        <v>94</v>
      </c>
      <c r="B96" s="8" t="s">
        <v>49</v>
      </c>
      <c r="C96" s="9">
        <f>('屈折率'!L$19-'屈折率'!C$19)/('屈折率'!C96-'屈折率'!L96)</f>
        <v>-0.2531865603692021</v>
      </c>
      <c r="D96" s="9">
        <f>('屈折率'!C$19-1)+$C96*('屈折率'!C96-1)</f>
        <v>0.3122796456844277</v>
      </c>
      <c r="E96" s="9">
        <f>('屈折率'!D$19-1)+$C96*('屈折率'!D96-1)</f>
        <v>0.31240096054877625</v>
      </c>
      <c r="F96" s="9">
        <f>('屈折率'!E$19-1)+$C96*('屈折率'!E96-1)</f>
        <v>0.31246880785600306</v>
      </c>
      <c r="G96" s="9">
        <f>('屈折率'!F$19-1)+$C96*('屈折率'!F96-1)</f>
        <v>0.3124982976601406</v>
      </c>
      <c r="H96" s="9">
        <f>('屈折率'!G$19-1)+$C96*('屈折率'!G96-1)</f>
        <v>0.3124997995820501</v>
      </c>
      <c r="I96" s="9">
        <f>('屈折率'!H$19-1)+$C96*('屈折率'!H96-1)</f>
        <v>0.3124805568687574</v>
      </c>
      <c r="J96" s="9">
        <f>('屈折率'!I$19-1)+$C96*('屈折率'!I96-1)</f>
        <v>0.3124457059019563</v>
      </c>
      <c r="K96" s="9">
        <f>('屈折率'!J$19-1)+$C96*('屈折率'!J96-1)</f>
        <v>0.3123989363592786</v>
      </c>
      <c r="L96" s="9">
        <f>('屈折率'!K$19-1)+$C96*('屈折率'!K96-1)</f>
        <v>0.31234292806997227</v>
      </c>
      <c r="M96" s="9">
        <f>('屈折率'!L$19-1)+$C96*('屈折率'!L96-1)</f>
        <v>0.3122796456844277</v>
      </c>
      <c r="N96" s="20">
        <f t="shared" si="4"/>
        <v>0.31240952842157893</v>
      </c>
      <c r="O96" s="15">
        <f t="shared" si="5"/>
        <v>0.00022015389762242155</v>
      </c>
    </row>
    <row r="97" spans="1:15" ht="13.5">
      <c r="A97" s="8">
        <v>95</v>
      </c>
      <c r="B97" s="8" t="s">
        <v>50</v>
      </c>
      <c r="C97" s="9">
        <f>('屈折率'!L$19-'屈折率'!C$19)/('屈折率'!C97-'屈折率'!L97)</f>
        <v>-0.313479135829046</v>
      </c>
      <c r="D97" s="9">
        <f>('屈折率'!C$19-1)+$C97*('屈折率'!C97-1)</f>
        <v>0.28786811678039753</v>
      </c>
      <c r="E97" s="9">
        <f>('屈折率'!D$19-1)+$C97*('屈折率'!D97-1)</f>
        <v>0.2879771630460116</v>
      </c>
      <c r="F97" s="9">
        <f>('屈折率'!E$19-1)+$C97*('屈折率'!E97-1)</f>
        <v>0.28803828323282754</v>
      </c>
      <c r="G97" s="9">
        <f>('屈折率'!F$19-1)+$C97*('屈折率'!F97-1)</f>
        <v>0.2880649514896913</v>
      </c>
      <c r="H97" s="9">
        <f>('屈折率'!G$19-1)+$C97*('屈折率'!G97-1)</f>
        <v>0.2880664318646792</v>
      </c>
      <c r="I97" s="9">
        <f>('屈折率'!H$19-1)+$C97*('屈折率'!H97-1)</f>
        <v>0.2880492057284856</v>
      </c>
      <c r="J97" s="9">
        <f>('屈折率'!I$19-1)+$C97*('屈折率'!I97-1)</f>
        <v>0.2880178757732708</v>
      </c>
      <c r="K97" s="9">
        <f>('屈折率'!J$19-1)+$C97*('屈折率'!J97-1)</f>
        <v>0.28797575265839126</v>
      </c>
      <c r="L97" s="9">
        <f>('屈折率'!K$19-1)+$C97*('屈折率'!K97-1)</f>
        <v>0.2879252439321218</v>
      </c>
      <c r="M97" s="9">
        <f>('屈折率'!L$19-1)+$C97*('屈折率'!L97-1)</f>
        <v>0.28786811678039753</v>
      </c>
      <c r="N97" s="20">
        <f t="shared" si="4"/>
        <v>0.2879851141286275</v>
      </c>
      <c r="O97" s="15">
        <f t="shared" si="5"/>
        <v>0.00019831508428164168</v>
      </c>
    </row>
    <row r="98" spans="1:15" ht="13.5">
      <c r="A98" s="8">
        <v>96</v>
      </c>
      <c r="B98" s="8" t="s">
        <v>51</v>
      </c>
      <c r="C98" s="9">
        <f>('屈折率'!L$19-'屈折率'!C$19)/('屈折率'!C98-'屈折率'!L98)</f>
        <v>-0.2624236912568951</v>
      </c>
      <c r="D98" s="9">
        <f>('屈折率'!C$19-1)+$C98*('屈折率'!C98-1)</f>
        <v>0.31021154244438043</v>
      </c>
      <c r="E98" s="9">
        <f>('屈折率'!D$19-1)+$C98*('屈折率'!D98-1)</f>
        <v>0.31033264984183395</v>
      </c>
      <c r="F98" s="9">
        <f>('屈折率'!E$19-1)+$C98*('屈折率'!E98-1)</f>
        <v>0.31040026011889066</v>
      </c>
      <c r="G98" s="9">
        <f>('屈折率'!F$19-1)+$C98*('屈折率'!F98-1)</f>
        <v>0.31042955089036833</v>
      </c>
      <c r="H98" s="9">
        <f>('屈折率'!G$19-1)+$C98*('屈折率'!G98-1)</f>
        <v>0.31043092653782056</v>
      </c>
      <c r="I98" s="9">
        <f>('屈折率'!H$19-1)+$C98*('屈折率'!H98-1)</f>
        <v>0.31041164691619166</v>
      </c>
      <c r="J98" s="9">
        <f>('屈折率'!I$19-1)+$C98*('屈折率'!I98-1)</f>
        <v>0.310376854911721</v>
      </c>
      <c r="K98" s="9">
        <f>('屈折率'!J$19-1)+$C98*('屈折率'!J98-1)</f>
        <v>0.3103302411222086</v>
      </c>
      <c r="L98" s="9">
        <f>('屈折率'!K$19-1)+$C98*('屈折率'!K98-1)</f>
        <v>0.31027448328840124</v>
      </c>
      <c r="M98" s="9">
        <f>('屈折率'!L$19-1)+$C98*('屈折率'!L98-1)</f>
        <v>0.31021154244438043</v>
      </c>
      <c r="N98" s="20">
        <f t="shared" si="4"/>
        <v>0.31034096985161963</v>
      </c>
      <c r="O98" s="15">
        <f t="shared" si="5"/>
        <v>0.00021938409344013365</v>
      </c>
    </row>
    <row r="99" spans="1:15" ht="13.5">
      <c r="A99" s="8">
        <v>97</v>
      </c>
      <c r="B99" s="8" t="s">
        <v>52</v>
      </c>
      <c r="C99" s="9">
        <f>('屈折率'!L$19-'屈折率'!C$19)/('屈折率'!C99-'屈折率'!L99)</f>
        <v>-0.30088442521190345</v>
      </c>
      <c r="D99" s="9">
        <f>('屈折率'!C$19-1)+$C99*('屈折率'!C99-1)</f>
        <v>0.29326889795534217</v>
      </c>
      <c r="E99" s="9">
        <f>('屈折率'!D$19-1)+$C99*('屈折率'!D99-1)</f>
        <v>0.29338084918263985</v>
      </c>
      <c r="F99" s="9">
        <f>('屈折率'!E$19-1)+$C99*('屈折率'!E99-1)</f>
        <v>0.29344360890162524</v>
      </c>
      <c r="G99" s="9">
        <f>('屈折率'!F$19-1)+$C99*('屈折率'!F99-1)</f>
        <v>0.2934709927556559</v>
      </c>
      <c r="H99" s="9">
        <f>('屈折率'!G$19-1)+$C99*('屈折率'!G99-1)</f>
        <v>0.29347250856895535</v>
      </c>
      <c r="I99" s="9">
        <f>('屈折率'!H$19-1)+$C99*('屈折率'!H99-1)</f>
        <v>0.2934548133560593</v>
      </c>
      <c r="J99" s="9">
        <f>('屈折率'!I$19-1)+$C99*('屈折率'!I99-1)</f>
        <v>0.29342263745064145</v>
      </c>
      <c r="K99" s="9">
        <f>('屈折率'!J$19-1)+$C99*('屈折率'!J99-1)</f>
        <v>0.2933793849813644</v>
      </c>
      <c r="L99" s="9">
        <f>('屈折率'!K$19-1)+$C99*('屈折率'!K99-1)</f>
        <v>0.29332753239697384</v>
      </c>
      <c r="M99" s="9">
        <f>('屈折率'!L$19-1)+$C99*('屈折率'!L99-1)</f>
        <v>0.29326889795534217</v>
      </c>
      <c r="N99" s="20">
        <f aca="true" t="shared" si="6" ref="N99:N121">AVERAGE(D99:M99)</f>
        <v>0.29338901235045994</v>
      </c>
      <c r="O99" s="15">
        <f aca="true" t="shared" si="7" ref="O99:O121">MAX(D99:M99)-MIN(D99:M99)</f>
        <v>0.000203610613613181</v>
      </c>
    </row>
    <row r="100" spans="1:15" ht="13.5">
      <c r="A100" s="8">
        <v>98</v>
      </c>
      <c r="B100" s="8" t="s">
        <v>53</v>
      </c>
      <c r="C100" s="9">
        <f>('屈折率'!L$19-'屈折率'!C$19)/('屈折率'!C100-'屈折率'!L100)</f>
        <v>-0.2791306952038715</v>
      </c>
      <c r="D100" s="9">
        <f>('屈折率'!C$19-1)+$C100*('屈折率'!C100-1)</f>
        <v>0.3034996510090717</v>
      </c>
      <c r="E100" s="9">
        <f>('屈折率'!D$19-1)+$C100*('屈折率'!D100-1)</f>
        <v>0.30361692985322564</v>
      </c>
      <c r="F100" s="9">
        <f>('屈折率'!E$19-1)+$C100*('屈折率'!E100-1)</f>
        <v>0.30368243154106933</v>
      </c>
      <c r="G100" s="9">
        <f>('屈折率'!F$19-1)+$C100*('屈折率'!F100-1)</f>
        <v>0.30371083554095185</v>
      </c>
      <c r="H100" s="9">
        <f>('屈折率'!G$19-1)+$C100*('屈折率'!G100-1)</f>
        <v>0.30371220405121135</v>
      </c>
      <c r="I100" s="9">
        <f>('屈折率'!H$19-1)+$C100*('屈折率'!H100-1)</f>
        <v>0.3036935580147674</v>
      </c>
      <c r="J100" s="9">
        <f>('屈折率'!I$19-1)+$C100*('屈折率'!I100-1)</f>
        <v>0.30365987120387183</v>
      </c>
      <c r="K100" s="9">
        <f>('屈折率'!J$19-1)+$C100*('屈折率'!J100-1)</f>
        <v>0.3036147131226717</v>
      </c>
      <c r="L100" s="9">
        <f>('屈折率'!K$19-1)+$C100*('屈折率'!K100-1)</f>
        <v>0.3035606739715556</v>
      </c>
      <c r="M100" s="9">
        <f>('屈折率'!L$19-1)+$C100*('屈折率'!L100-1)</f>
        <v>0.3034996510090717</v>
      </c>
      <c r="N100" s="20">
        <f t="shared" si="6"/>
        <v>0.3036250519317468</v>
      </c>
      <c r="O100" s="15">
        <f t="shared" si="7"/>
        <v>0.00021255304213962933</v>
      </c>
    </row>
    <row r="101" spans="1:15" ht="13.5">
      <c r="A101" s="8">
        <v>99</v>
      </c>
      <c r="B101" s="8" t="s">
        <v>54</v>
      </c>
      <c r="C101" s="9">
        <f>('屈折率'!L$19-'屈折率'!C$19)/('屈折率'!C101-'屈折率'!L101)</f>
        <v>-0.3250246544261068</v>
      </c>
      <c r="D101" s="9">
        <f>('屈折率'!C$19-1)+$C101*('屈折率'!C101-1)</f>
        <v>0.281656092826991</v>
      </c>
      <c r="E101" s="9">
        <f>('屈折率'!D$19-1)+$C101*('屈折率'!D101-1)</f>
        <v>0.2817620218254264</v>
      </c>
      <c r="F101" s="9">
        <f>('屈折率'!E$19-1)+$C101*('屈折率'!E101-1)</f>
        <v>0.28182153279383826</v>
      </c>
      <c r="G101" s="9">
        <f>('屈折率'!F$19-1)+$C101*('屈折率'!F101-1)</f>
        <v>0.28184760498135064</v>
      </c>
      <c r="H101" s="9">
        <f>('屈折率'!G$19-1)+$C101*('屈折率'!G101-1)</f>
        <v>0.28184917859476055</v>
      </c>
      <c r="I101" s="9">
        <f>('屈折率'!H$19-1)+$C101*('屈折率'!H101-1)</f>
        <v>0.2818325187811326</v>
      </c>
      <c r="J101" s="9">
        <f>('屈折率'!I$19-1)+$C101*('屈折率'!I101-1)</f>
        <v>0.2818020814622061</v>
      </c>
      <c r="K101" s="9">
        <f>('屈折率'!J$19-1)+$C101*('屈折率'!J101-1)</f>
        <v>0.28176107633719616</v>
      </c>
      <c r="L101" s="9">
        <f>('屈折率'!K$19-1)+$C101*('屈折率'!K101-1)</f>
        <v>0.28171184078017586</v>
      </c>
      <c r="M101" s="9">
        <f>('屈折率'!L$19-1)+$C101*('屈折率'!L101-1)</f>
        <v>0.281656092826991</v>
      </c>
      <c r="N101" s="20">
        <f t="shared" si="6"/>
        <v>0.28177000412100683</v>
      </c>
      <c r="O101" s="15">
        <f t="shared" si="7"/>
        <v>0.00019308576776955189</v>
      </c>
    </row>
    <row r="102" spans="1:15" ht="13.5">
      <c r="A102" s="8">
        <v>100</v>
      </c>
      <c r="B102" s="8" t="s">
        <v>55</v>
      </c>
      <c r="C102" s="9">
        <f>('屈折率'!L$19-'屈折率'!C$19)/('屈折率'!C102-'屈折率'!L102)</f>
        <v>-0.2686772139373943</v>
      </c>
      <c r="D102" s="9">
        <f>('屈折率'!C$19-1)+$C102*('屈折率'!C102-1)</f>
        <v>0.3053160881148933</v>
      </c>
      <c r="E102" s="9">
        <f>('屈折率'!D$19-1)+$C102*('屈折率'!D102-1)</f>
        <v>0.30543374973645776</v>
      </c>
      <c r="F102" s="9">
        <f>('屈折率'!E$19-1)+$C102*('屈折率'!E102-1)</f>
        <v>0.30549963348807274</v>
      </c>
      <c r="G102" s="9">
        <f>('屈折率'!F$19-1)+$C102*('屈折率'!F102-1)</f>
        <v>0.30552833691488657</v>
      </c>
      <c r="H102" s="9">
        <f>('屈折率'!G$19-1)+$C102*('屈折率'!G102-1)</f>
        <v>0.30552988207985177</v>
      </c>
      <c r="I102" s="9">
        <f>('屈折率'!H$19-1)+$C102*('屈折率'!H102-1)</f>
        <v>0.30551127248953264</v>
      </c>
      <c r="J102" s="9">
        <f>('屈折率'!I$19-1)+$C102*('屈折率'!I102-1)</f>
        <v>0.3054774768138546</v>
      </c>
      <c r="K102" s="9">
        <f>('屈折率'!J$19-1)+$C102*('屈折率'!J102-1)</f>
        <v>0.30543206604786843</v>
      </c>
      <c r="L102" s="9">
        <f>('屈折率'!K$19-1)+$C102*('屈折率'!K102-1)</f>
        <v>0.30537763525540945</v>
      </c>
      <c r="M102" s="9">
        <f>('屈折率'!L$19-1)+$C102*('屈折率'!L102-1)</f>
        <v>0.3053160881148933</v>
      </c>
      <c r="N102" s="20">
        <f t="shared" si="6"/>
        <v>0.3054422229055721</v>
      </c>
      <c r="O102" s="15">
        <f t="shared" si="7"/>
        <v>0.00021379396495846414</v>
      </c>
    </row>
    <row r="103" spans="1:15" ht="13.5">
      <c r="A103" s="8">
        <v>101</v>
      </c>
      <c r="B103" s="8" t="s">
        <v>118</v>
      </c>
      <c r="C103" s="9">
        <f>('屈折率'!L$19-'屈折率'!C$19)/('屈折率'!C103-'屈折率'!L103)</f>
        <v>-0.22513421111544712</v>
      </c>
      <c r="D103" s="9">
        <f>('屈折率'!C$19-1)+$C103*('屈折率'!C103-1)</f>
        <v>0.3255203237615479</v>
      </c>
      <c r="E103" s="9">
        <f>('屈折率'!D$19-1)+$C103*('屈折率'!D103-1)</f>
        <v>0.3256474939117199</v>
      </c>
      <c r="F103" s="9">
        <f>('屈折率'!E$19-1)+$C103*('屈折率'!E103-1)</f>
        <v>0.3257183577326568</v>
      </c>
      <c r="G103" s="9">
        <f>('屈折率'!F$19-1)+$C103*('屈折率'!F103-1)</f>
        <v>0.32574896689680266</v>
      </c>
      <c r="H103" s="9">
        <f>('屈折率'!G$19-1)+$C103*('屈折率'!G103-1)</f>
        <v>0.3257503000090761</v>
      </c>
      <c r="I103" s="9">
        <f>('屈折率'!H$19-1)+$C103*('屈折率'!H103-1)</f>
        <v>0.3257300031103122</v>
      </c>
      <c r="J103" s="9">
        <f>('屈折率'!I$19-1)+$C103*('屈折率'!I103-1)</f>
        <v>0.32569348395453745</v>
      </c>
      <c r="K103" s="9">
        <f>('屈折率'!J$19-1)+$C103*('屈折率'!J103-1)</f>
        <v>0.32564461781136994</v>
      </c>
      <c r="L103" s="9">
        <f>('屈折率'!K$19-1)+$C103*('屈折率'!K103-1)</f>
        <v>0.3255862129596042</v>
      </c>
      <c r="M103" s="9">
        <f>('屈折率'!L$19-1)+$C103*('屈折率'!L103-1)</f>
        <v>0.3255203237615479</v>
      </c>
      <c r="N103" s="20">
        <f t="shared" si="6"/>
        <v>0.3256560083909175</v>
      </c>
      <c r="O103" s="15">
        <f t="shared" si="7"/>
        <v>0.00022997624752824075</v>
      </c>
    </row>
    <row r="104" spans="1:15" ht="13.5">
      <c r="A104" s="8">
        <v>102</v>
      </c>
      <c r="B104" s="8" t="s">
        <v>33</v>
      </c>
      <c r="C104" s="9">
        <f>('屈折率'!L$19-'屈折率'!C$19)/('屈折率'!C104-'屈折率'!L104)</f>
        <v>-0.6712762233878453</v>
      </c>
      <c r="D104" s="9">
        <f>('屈折率'!C$19-1)+$C104*('屈折率'!C104-1)</f>
        <v>0.14829148301028233</v>
      </c>
      <c r="E104" s="9">
        <f>('屈折率'!D$19-1)+$C104*('屈折率'!D104-1)</f>
        <v>0.14834344667322485</v>
      </c>
      <c r="F104" s="9">
        <f>('屈折率'!E$19-1)+$C104*('屈折率'!E104-1)</f>
        <v>0.1483733514252929</v>
      </c>
      <c r="G104" s="9">
        <f>('屈折率'!F$19-1)+$C104*('屈折率'!F104-1)</f>
        <v>0.14838703657884172</v>
      </c>
      <c r="H104" s="9">
        <f>('屈折率'!G$19-1)+$C104*('屈折率'!G104-1)</f>
        <v>0.14838857563011093</v>
      </c>
      <c r="I104" s="9">
        <f>('屈折率'!H$19-1)+$C104*('屈折率'!H104-1)</f>
        <v>0.148380857683035</v>
      </c>
      <c r="J104" s="9">
        <f>('屈折率'!I$19-1)+$C104*('屈折率'!I104-1)</f>
        <v>0.14836596182219097</v>
      </c>
      <c r="K104" s="9">
        <f>('屈折率'!J$19-1)+$C104*('屈折率'!J104-1)</f>
        <v>0.14834540350982306</v>
      </c>
      <c r="L104" s="9">
        <f>('屈折率'!K$19-1)+$C104*('屈折率'!K104-1)</f>
        <v>0.1483202999477542</v>
      </c>
      <c r="M104" s="9">
        <f>('屈折率'!L$19-1)+$C104*('屈折率'!L104-1)</f>
        <v>0.14829148301028233</v>
      </c>
      <c r="N104" s="20">
        <f t="shared" si="6"/>
        <v>0.14834878992908382</v>
      </c>
      <c r="O104" s="15">
        <f t="shared" si="7"/>
        <v>9.709261982859818E-05</v>
      </c>
    </row>
    <row r="105" spans="1:15" ht="13.5">
      <c r="A105" s="8">
        <v>103</v>
      </c>
      <c r="B105" s="8" t="s">
        <v>34</v>
      </c>
      <c r="C105" s="9">
        <f>('屈折率'!L$19-'屈折率'!C$19)/('屈折率'!C105-'屈折率'!L105)</f>
        <v>-0.7020539641974717</v>
      </c>
      <c r="D105" s="9">
        <f>('屈折率'!C$19-1)+$C105*('屈折率'!C105-1)</f>
        <v>0.13663883026570545</v>
      </c>
      <c r="E105" s="9">
        <f>('屈折率'!D$19-1)+$C105*('屈折率'!D105-1)</f>
        <v>0.13668562260140021</v>
      </c>
      <c r="F105" s="9">
        <f>('屈折率'!E$19-1)+$C105*('屈折率'!E105-1)</f>
        <v>0.13671266375062902</v>
      </c>
      <c r="G105" s="9">
        <f>('屈折率'!F$19-1)+$C105*('屈折率'!F105-1)</f>
        <v>0.13672512954860588</v>
      </c>
      <c r="H105" s="9">
        <f>('屈折率'!G$19-1)+$C105*('屈折率'!G105-1)</f>
        <v>0.13672663850529498</v>
      </c>
      <c r="I105" s="9">
        <f>('屈折率'!H$19-1)+$C105*('屈折率'!H105-1)</f>
        <v>0.13671976239632333</v>
      </c>
      <c r="J105" s="9">
        <f>('屈折率'!I$19-1)+$C105*('屈折率'!I105-1)</f>
        <v>0.1367063557827083</v>
      </c>
      <c r="K105" s="9">
        <f>('屈折率'!J$19-1)+$C105*('屈折率'!J105-1)</f>
        <v>0.1366877733160201</v>
      </c>
      <c r="L105" s="9">
        <f>('屈折率'!K$19-1)+$C105*('屈折率'!K105-1)</f>
        <v>0.1366650158294938</v>
      </c>
      <c r="M105" s="9">
        <f>('屈折率'!L$19-1)+$C105*('屈折率'!L105-1)</f>
        <v>0.13663883026570545</v>
      </c>
      <c r="N105" s="20">
        <f t="shared" si="6"/>
        <v>0.13669066222618867</v>
      </c>
      <c r="O105" s="15">
        <f t="shared" si="7"/>
        <v>8.780823958953743E-05</v>
      </c>
    </row>
    <row r="106" spans="1:15" ht="13.5">
      <c r="A106" s="8">
        <v>104</v>
      </c>
      <c r="B106" s="8" t="s">
        <v>35</v>
      </c>
      <c r="C106" s="9">
        <f>('屈折率'!L$19-'屈折率'!C$19)/('屈折率'!C106-'屈折率'!L106)</f>
        <v>-0.7384033942877221</v>
      </c>
      <c r="D106" s="9">
        <f>('屈折率'!C$19-1)+$C106*('屈折率'!C106-1)</f>
        <v>0.12363674543890013</v>
      </c>
      <c r="E106" s="9">
        <f>('屈折率'!D$19-1)+$C106*('屈折率'!D106-1)</f>
        <v>0.12368052250386952</v>
      </c>
      <c r="F106" s="9">
        <f>('屈折率'!E$19-1)+$C106*('屈折率'!E106-1)</f>
        <v>0.12370584533419526</v>
      </c>
      <c r="G106" s="9">
        <f>('屈折率'!F$19-1)+$C106*('屈折率'!F106-1)</f>
        <v>0.12371751988279606</v>
      </c>
      <c r="H106" s="9">
        <f>('屈折率'!G$19-1)+$C106*('屈折率'!G106-1)</f>
        <v>0.1237189245657912</v>
      </c>
      <c r="I106" s="9">
        <f>('屈折率'!H$19-1)+$C106*('屈折率'!H106-1)</f>
        <v>0.12371247116060508</v>
      </c>
      <c r="J106" s="9">
        <f>('屈折率'!I$19-1)+$C106*('屈折率'!I106-1)</f>
        <v>0.1236999049626098</v>
      </c>
      <c r="K106" s="9">
        <f>('屈折率'!J$19-1)+$C106*('屈折率'!J106-1)</f>
        <v>0.1236825042657494</v>
      </c>
      <c r="L106" s="9">
        <f>('屈折率'!K$19-1)+$C106*('屈折率'!K106-1)</f>
        <v>0.12366121536634472</v>
      </c>
      <c r="M106" s="9">
        <f>('屈折率'!L$19-1)+$C106*('屈折率'!L106-1)</f>
        <v>0.12363674543890013</v>
      </c>
      <c r="N106" s="20">
        <f t="shared" si="6"/>
        <v>0.12368523989197615</v>
      </c>
      <c r="O106" s="15">
        <f t="shared" si="7"/>
        <v>8.217912689106877E-05</v>
      </c>
    </row>
    <row r="107" spans="1:15" ht="13.5">
      <c r="A107" s="8">
        <v>105</v>
      </c>
      <c r="B107" s="8" t="s">
        <v>36</v>
      </c>
      <c r="C107" s="9">
        <f>('屈折率'!L$19-'屈折率'!C$19)/('屈折率'!C107-'屈折率'!L107)</f>
        <v>-0.5629668378668216</v>
      </c>
      <c r="D107" s="9">
        <f>('屈折率'!C$19-1)+$C107*('屈折率'!C107-1)</f>
        <v>0.18889473378490879</v>
      </c>
      <c r="E107" s="9">
        <f>('屈折率'!D$19-1)+$C107*('屈折率'!D107-1)</f>
        <v>0.18895987154426003</v>
      </c>
      <c r="F107" s="9">
        <f>('屈折率'!E$19-1)+$C107*('屈折率'!E107-1)</f>
        <v>0.1889969903604506</v>
      </c>
      <c r="G107" s="9">
        <f>('屈折率'!F$19-1)+$C107*('屈折率'!F107-1)</f>
        <v>0.18901367661145863</v>
      </c>
      <c r="H107" s="9">
        <f>('屈折率'!G$19-1)+$C107*('屈折率'!G107-1)</f>
        <v>0.18901519914421655</v>
      </c>
      <c r="I107" s="9">
        <f>('屈折率'!H$19-1)+$C107*('屈折率'!H107-1)</f>
        <v>0.18900527859555954</v>
      </c>
      <c r="J107" s="9">
        <f>('屈折率'!I$19-1)+$C107*('屈折率'!I107-1)</f>
        <v>0.18898658061111967</v>
      </c>
      <c r="K107" s="9">
        <f>('屈折率'!J$19-1)+$C107*('屈折率'!J107-1)</f>
        <v>0.18896103925625402</v>
      </c>
      <c r="L107" s="9">
        <f>('屈折率'!K$19-1)+$C107*('屈折率'!K107-1)</f>
        <v>0.1889300733524774</v>
      </c>
      <c r="M107" s="9">
        <f>('屈折率'!L$19-1)+$C107*('屈折率'!L107-1)</f>
        <v>0.18889473378490879</v>
      </c>
      <c r="N107" s="20">
        <f t="shared" si="6"/>
        <v>0.1889658177045614</v>
      </c>
      <c r="O107" s="15">
        <f t="shared" si="7"/>
        <v>0.00012046535930776425</v>
      </c>
    </row>
    <row r="108" spans="1:15" ht="13.5">
      <c r="A108" s="8">
        <v>106</v>
      </c>
      <c r="B108" s="8" t="s">
        <v>37</v>
      </c>
      <c r="C108" s="9">
        <f>('屈折率'!L$19-'屈折率'!C$19)/('屈折率'!C108-'屈折率'!L108)</f>
        <v>-0.6064151599974383</v>
      </c>
      <c r="D108" s="9">
        <f>('屈折率'!C$19-1)+$C108*('屈折率'!C108-1)</f>
        <v>0.17220307893000403</v>
      </c>
      <c r="E108" s="9">
        <f>('屈折率'!D$19-1)+$C108*('屈折率'!D108-1)</f>
        <v>0.17226152267704858</v>
      </c>
      <c r="F108" s="9">
        <f>('屈折率'!E$19-1)+$C108*('屈折率'!E108-1)</f>
        <v>0.17229495250619797</v>
      </c>
      <c r="G108" s="9">
        <f>('屈折率'!F$19-1)+$C108*('屈折率'!F108-1)</f>
        <v>0.17231009829544985</v>
      </c>
      <c r="H108" s="9">
        <f>('屈折率'!G$19-1)+$C108*('屈折率'!G108-1)</f>
        <v>0.17231162886382068</v>
      </c>
      <c r="I108" s="9">
        <f>('屈折率'!H$19-1)+$C108*('屈折率'!H108-1)</f>
        <v>0.17230283933207735</v>
      </c>
      <c r="J108" s="9">
        <f>('屈折率'!I$19-1)+$C108*('屈折率'!I108-1)</f>
        <v>0.17228609045168658</v>
      </c>
      <c r="K108" s="9">
        <f>('屈折率'!J$19-1)+$C108*('屈折率'!J108-1)</f>
        <v>0.17226309593557276</v>
      </c>
      <c r="L108" s="9">
        <f>('屈折率'!K$19-1)+$C108*('屈折率'!K108-1)</f>
        <v>0.1722351142423721</v>
      </c>
      <c r="M108" s="9">
        <f>('屈折率'!L$19-1)+$C108*('屈折率'!L108-1)</f>
        <v>0.17220307893000403</v>
      </c>
      <c r="N108" s="20">
        <f t="shared" si="6"/>
        <v>0.17226715001642337</v>
      </c>
      <c r="O108" s="15">
        <f t="shared" si="7"/>
        <v>0.00010854993381664846</v>
      </c>
    </row>
    <row r="109" spans="1:15" ht="13.5">
      <c r="A109" s="8">
        <v>107</v>
      </c>
      <c r="B109" s="8" t="s">
        <v>38</v>
      </c>
      <c r="C109" s="9">
        <f>('屈折率'!L$19-'屈折率'!C$19)/('屈折率'!C109-'屈折率'!L109)</f>
        <v>-0.5798746494102885</v>
      </c>
      <c r="D109" s="9">
        <f>('屈折率'!C$19-1)+$C109*('屈折率'!C109-1)</f>
        <v>0.18279667956369244</v>
      </c>
      <c r="E109" s="9">
        <f>('屈折率'!D$19-1)+$C109*('屈折率'!D109-1)</f>
        <v>0.18286037569874602</v>
      </c>
      <c r="F109" s="9">
        <f>('屈折率'!E$19-1)+$C109*('屈折率'!E109-1)</f>
        <v>0.1828966257867815</v>
      </c>
      <c r="G109" s="9">
        <f>('屈折率'!F$19-1)+$C109*('屈折率'!F109-1)</f>
        <v>0.18291288875961964</v>
      </c>
      <c r="H109" s="9">
        <f>('屈折率'!G$19-1)+$C109*('屈折率'!G109-1)</f>
        <v>0.18291433659732254</v>
      </c>
      <c r="I109" s="9">
        <f>('屈折率'!H$19-1)+$C109*('屈折率'!H109-1)</f>
        <v>0.1829046163111323</v>
      </c>
      <c r="J109" s="9">
        <f>('屈折率'!I$19-1)+$C109*('屈折率'!I109-1)</f>
        <v>0.18288633744977456</v>
      </c>
      <c r="K109" s="9">
        <f>('屈折率'!J$19-1)+$C109*('屈折率'!J109-1)</f>
        <v>0.1828613911820413</v>
      </c>
      <c r="L109" s="9">
        <f>('屈折率'!K$19-1)+$C109*('屈折率'!K109-1)</f>
        <v>0.18283116339128674</v>
      </c>
      <c r="M109" s="9">
        <f>('屈折率'!L$19-1)+$C109*('屈折率'!L109-1)</f>
        <v>0.18279667956369244</v>
      </c>
      <c r="N109" s="20">
        <f t="shared" si="6"/>
        <v>0.18286610943040893</v>
      </c>
      <c r="O109" s="15">
        <f t="shared" si="7"/>
        <v>0.00011765703363009195</v>
      </c>
    </row>
    <row r="110" spans="1:15" ht="13.5">
      <c r="A110" s="8">
        <v>108</v>
      </c>
      <c r="B110" s="8" t="s">
        <v>39</v>
      </c>
      <c r="C110" s="9">
        <f>('屈折率'!L$19-'屈折率'!C$19)/('屈折率'!C110-'屈折率'!L110)</f>
        <v>-0.4579414758161395</v>
      </c>
      <c r="D110" s="9">
        <f>('屈折率'!C$19-1)+$C110*('屈折率'!C110-1)</f>
        <v>0.2295827132106436</v>
      </c>
      <c r="E110" s="9">
        <f>('屈折率'!D$19-1)+$C110*('屈折率'!D110-1)</f>
        <v>0.22966477003745528</v>
      </c>
      <c r="F110" s="9">
        <f>('屈折率'!E$19-1)+$C110*('屈折率'!E110-1)</f>
        <v>0.22971110047951027</v>
      </c>
      <c r="G110" s="9">
        <f>('屈折率'!F$19-1)+$C110*('屈折率'!F110-1)</f>
        <v>0.22973161863156405</v>
      </c>
      <c r="H110" s="9">
        <f>('屈折率'!G$19-1)+$C110*('屈折率'!G110-1)</f>
        <v>0.2297331419368961</v>
      </c>
      <c r="I110" s="9">
        <f>('屈折率'!H$19-1)+$C110*('屈折率'!H110-1)</f>
        <v>0.2297204435442191</v>
      </c>
      <c r="J110" s="9">
        <f>('屈折率'!I$19-1)+$C110*('屈折率'!I110-1)</f>
        <v>0.22969691752674015</v>
      </c>
      <c r="K110" s="9">
        <f>('屈折率'!J$19-1)+$C110*('屈折率'!J110-1)</f>
        <v>0.2296650099026632</v>
      </c>
      <c r="L110" s="9">
        <f>('屈折率'!K$19-1)+$C110*('屈折率'!K110-1)</f>
        <v>0.2296265040266796</v>
      </c>
      <c r="M110" s="9">
        <f>('屈折率'!L$19-1)+$C110*('屈折率'!L110-1)</f>
        <v>0.2295827132106436</v>
      </c>
      <c r="N110" s="20">
        <f t="shared" si="6"/>
        <v>0.2296714932507015</v>
      </c>
      <c r="O110" s="15">
        <f t="shared" si="7"/>
        <v>0.00015042872625248283</v>
      </c>
    </row>
    <row r="111" spans="1:15" ht="13.5">
      <c r="A111" s="8">
        <v>109</v>
      </c>
      <c r="B111" s="8" t="s">
        <v>40</v>
      </c>
      <c r="C111" s="9">
        <f>('屈折率'!L$19-'屈折率'!C$19)/('屈折率'!C111-'屈折率'!L111)</f>
        <v>-0.4695842257301439</v>
      </c>
      <c r="D111" s="9">
        <f>('屈折率'!C$19-1)+$C111*('屈折率'!C111-1)</f>
        <v>0.2250410952444306</v>
      </c>
      <c r="E111" s="9">
        <f>('屈折率'!D$19-1)+$C111*('屈折率'!D111-1)</f>
        <v>0.22512138962522305</v>
      </c>
      <c r="F111" s="9">
        <f>('屈折率'!E$19-1)+$C111*('屈折率'!E111-1)</f>
        <v>0.22516680975039394</v>
      </c>
      <c r="G111" s="9">
        <f>('屈折率'!F$19-1)+$C111*('屈折率'!F111-1)</f>
        <v>0.22518697816916927</v>
      </c>
      <c r="H111" s="9">
        <f>('屈折率'!G$19-1)+$C111*('屈折率'!G111-1)</f>
        <v>0.22518853219545443</v>
      </c>
      <c r="I111" s="9">
        <f>('屈折率'!H$19-1)+$C111*('屈折率'!H111-1)</f>
        <v>0.22517613078704418</v>
      </c>
      <c r="J111" s="9">
        <f>('屈折率'!I$19-1)+$C111*('屈折率'!I111-1)</f>
        <v>0.22515309397572053</v>
      </c>
      <c r="K111" s="9">
        <f>('屈折率'!J$19-1)+$C111*('屈折率'!J111-1)</f>
        <v>0.22512181880301463</v>
      </c>
      <c r="L111" s="9">
        <f>('屈折率'!K$19-1)+$C111*('屈折率'!K111-1)</f>
        <v>0.22508405564411693</v>
      </c>
      <c r="M111" s="9">
        <f>('屈折率'!L$19-1)+$C111*('屈折率'!L111-1)</f>
        <v>0.2250410952444306</v>
      </c>
      <c r="N111" s="20">
        <f t="shared" si="6"/>
        <v>0.22512809994389982</v>
      </c>
      <c r="O111" s="15">
        <f t="shared" si="7"/>
        <v>0.00014743695102381604</v>
      </c>
    </row>
    <row r="112" spans="1:15" ht="13.5">
      <c r="A112" s="8">
        <v>110</v>
      </c>
      <c r="B112" s="8" t="s">
        <v>114</v>
      </c>
      <c r="C112" s="9">
        <f>('屈折率'!L$19-'屈折率'!C$19)/('屈折率'!C112-'屈折率'!L112)</f>
        <v>-0.4847916046331774</v>
      </c>
      <c r="D112" s="9">
        <f>('屈折率'!C$19-1)+$C112*('屈折率'!C112-1)</f>
        <v>0.21906353896621034</v>
      </c>
      <c r="E112" s="9">
        <f>('屈折率'!D$19-1)+$C112*('屈折率'!D112-1)</f>
        <v>0.21914131186568908</v>
      </c>
      <c r="F112" s="9">
        <f>('屈折率'!E$19-1)+$C112*('屈折率'!E112-1)</f>
        <v>0.21918531398099045</v>
      </c>
      <c r="G112" s="9">
        <f>('屈折率'!F$19-1)+$C112*('屈折率'!F112-1)</f>
        <v>0.2192048585997866</v>
      </c>
      <c r="H112" s="9">
        <f>('屈折率'!G$19-1)+$C112*('屈折率'!G112-1)</f>
        <v>0.21920637126200732</v>
      </c>
      <c r="I112" s="9">
        <f>('屈折率'!H$19-1)+$C112*('屈折率'!H112-1)</f>
        <v>0.21919436309131846</v>
      </c>
      <c r="J112" s="9">
        <f>('屈折率'!I$19-1)+$C112*('屈折率'!I112-1)</f>
        <v>0.21917204921219258</v>
      </c>
      <c r="K112" s="9">
        <f>('屈折率'!J$19-1)+$C112*('屈折率'!J112-1)</f>
        <v>0.21914175116570234</v>
      </c>
      <c r="L112" s="9">
        <f>('屈折率'!K$19-1)+$C112*('屈折率'!K112-1)</f>
        <v>0.21910516432904154</v>
      </c>
      <c r="M112" s="9">
        <f>('屈折率'!L$19-1)+$C112*('屈折率'!L112-1)</f>
        <v>0.21906353896621034</v>
      </c>
      <c r="N112" s="20">
        <f t="shared" si="6"/>
        <v>0.21914782614391495</v>
      </c>
      <c r="O112" s="15">
        <f t="shared" si="7"/>
        <v>0.00014283229579697965</v>
      </c>
    </row>
    <row r="113" spans="1:15" ht="13.5">
      <c r="A113" s="8">
        <v>111</v>
      </c>
      <c r="B113" s="8" t="s">
        <v>41</v>
      </c>
      <c r="C113" s="9">
        <f>('屈折率'!L$19-'屈折率'!C$19)/('屈折率'!C113-'屈折率'!L113)</f>
        <v>-0.5060997633838418</v>
      </c>
      <c r="D113" s="9">
        <f>('屈折率'!C$19-1)+$C113*('屈折率'!C113-1)</f>
        <v>0.2108212883948744</v>
      </c>
      <c r="E113" s="9">
        <f>('屈折率'!D$19-1)+$C113*('屈折率'!D113-1)</f>
        <v>0.2108952178560466</v>
      </c>
      <c r="F113" s="9">
        <f>('屈折率'!E$19-1)+$C113*('屈折率'!E113-1)</f>
        <v>0.21093720305492647</v>
      </c>
      <c r="G113" s="9">
        <f>('屈折率'!F$19-1)+$C113*('屈折率'!F113-1)</f>
        <v>0.21095597890385737</v>
      </c>
      <c r="H113" s="9">
        <f>('屈折率'!G$19-1)+$C113*('屈折率'!G113-1)</f>
        <v>0.21095758437355439</v>
      </c>
      <c r="I113" s="9">
        <f>('屈折率'!H$19-1)+$C113*('屈折率'!H113-1)</f>
        <v>0.2109462676062125</v>
      </c>
      <c r="J113" s="9">
        <f>('屈折率'!I$19-1)+$C113*('屈折率'!I113-1)</f>
        <v>0.2109250622189569</v>
      </c>
      <c r="K113" s="9">
        <f>('屈折率'!J$19-1)+$C113*('屈折率'!J113-1)</f>
        <v>0.2108961630182093</v>
      </c>
      <c r="L113" s="9">
        <f>('屈折率'!K$19-1)+$C113*('屈折率'!K113-1)</f>
        <v>0.21086117609323612</v>
      </c>
      <c r="M113" s="9">
        <f>('屈折率'!L$19-1)+$C113*('屈折率'!L113-1)</f>
        <v>0.2108212883948744</v>
      </c>
      <c r="N113" s="20">
        <f t="shared" si="6"/>
        <v>0.21090172299147486</v>
      </c>
      <c r="O113" s="15">
        <f t="shared" si="7"/>
        <v>0.0001362959786799789</v>
      </c>
    </row>
    <row r="114" spans="1:15" ht="13.5">
      <c r="A114" s="8">
        <v>112</v>
      </c>
      <c r="B114" s="8" t="s">
        <v>42</v>
      </c>
      <c r="C114" s="9">
        <f>('屈折率'!L$19-'屈折率'!C$19)/('屈折率'!C114-'屈折率'!L114)</f>
        <v>-0.5292888244487989</v>
      </c>
      <c r="D114" s="9">
        <f>('屈折率'!C$19-1)+$C114*('屈折率'!C114-1)</f>
        <v>0.2010221764649298</v>
      </c>
      <c r="E114" s="9">
        <f>('屈折率'!D$19-1)+$C114*('屈折率'!D114-1)</f>
        <v>0.2010916607349979</v>
      </c>
      <c r="F114" s="9">
        <f>('屈折率'!E$19-1)+$C114*('屈折率'!E114-1)</f>
        <v>0.20113128172393435</v>
      </c>
      <c r="G114" s="9">
        <f>('屈折率'!F$19-1)+$C114*('屈折率'!F114-1)</f>
        <v>0.20114913314319732</v>
      </c>
      <c r="H114" s="9">
        <f>('屈折率'!G$19-1)+$C114*('屈折率'!G114-1)</f>
        <v>0.2011508198108105</v>
      </c>
      <c r="I114" s="9">
        <f>('屈折率'!H$19-1)+$C114*('屈折率'!H114-1)</f>
        <v>0.20114029104763798</v>
      </c>
      <c r="J114" s="9">
        <f>('屈折率'!I$19-1)+$C114*('屈折率'!I114-1)</f>
        <v>0.20112037200532162</v>
      </c>
      <c r="K114" s="9">
        <f>('屈折率'!J$19-1)+$C114*('屈折率'!J114-1)</f>
        <v>0.2010931104634558</v>
      </c>
      <c r="L114" s="9">
        <f>('屈折率'!K$19-1)+$C114*('屈折率'!K114-1)</f>
        <v>0.20106000792348733</v>
      </c>
      <c r="M114" s="9">
        <f>('屈折率'!L$19-1)+$C114*('屈折率'!L114-1)</f>
        <v>0.2010221764649298</v>
      </c>
      <c r="N114" s="20">
        <f t="shared" si="6"/>
        <v>0.20109810297827027</v>
      </c>
      <c r="O114" s="15">
        <f t="shared" si="7"/>
        <v>0.0001286433458806968</v>
      </c>
    </row>
    <row r="115" spans="1:15" s="5" customFormat="1" ht="13.5">
      <c r="A115" s="4">
        <v>113</v>
      </c>
      <c r="B115" s="4" t="s">
        <v>115</v>
      </c>
      <c r="C115" s="6">
        <f>('屈折率'!L$19-'屈折率'!C$19)/('屈折率'!C115-'屈折率'!L115)</f>
        <v>-0.418788123359319</v>
      </c>
      <c r="D115" s="6">
        <f>('屈折率'!C$19-1)+$C115*('屈折率'!C115-1)</f>
        <v>0.2449437511272629</v>
      </c>
      <c r="E115" s="6">
        <f>('屈折率'!D$19-1)+$C115*('屈折率'!D115-1)</f>
        <v>0.2450331922838469</v>
      </c>
      <c r="F115" s="6">
        <f>('屈折率'!E$19-1)+$C115*('屈折率'!E115-1)</f>
        <v>0.2450837829673973</v>
      </c>
      <c r="G115" s="6">
        <f>('屈折率'!F$19-1)+$C115*('屈折率'!F115-1)</f>
        <v>0.24510621725642118</v>
      </c>
      <c r="H115" s="6">
        <f>('屈折率'!G$19-1)+$C115*('屈折率'!G115-1)</f>
        <v>0.24510789578822822</v>
      </c>
      <c r="I115" s="6">
        <f>('屈折率'!H$19-1)+$C115*('屈折率'!H115-1)</f>
        <v>0.24509402689594956</v>
      </c>
      <c r="J115" s="6">
        <f>('屈折率'!I$19-1)+$C115*('屈折率'!I115-1)</f>
        <v>0.245068329654338</v>
      </c>
      <c r="K115" s="6">
        <f>('屈折率'!J$19-1)+$C115*('屈折率'!J115-1)</f>
        <v>0.24503349329571888</v>
      </c>
      <c r="L115" s="6">
        <f>('屈折率'!K$19-1)+$C115*('屈折率'!K115-1)</f>
        <v>0.2449914836243774</v>
      </c>
      <c r="M115" s="6">
        <f>('屈折率'!L$19-1)+$C115*('屈折率'!L115-1)</f>
        <v>0.2449437511272629</v>
      </c>
      <c r="N115" s="22">
        <f t="shared" si="6"/>
        <v>0.2450405924020803</v>
      </c>
      <c r="O115" s="17">
        <f t="shared" si="7"/>
        <v>0.00016414466096531521</v>
      </c>
    </row>
    <row r="116" spans="1:15" ht="13.5">
      <c r="A116" s="8">
        <v>114</v>
      </c>
      <c r="B116" s="8" t="s">
        <v>43</v>
      </c>
      <c r="C116" s="9">
        <f>('屈折率'!L$19-'屈折率'!C$19)/('屈折率'!C116-'屈折率'!L116)</f>
        <v>-0.3829169132453661</v>
      </c>
      <c r="D116" s="9">
        <f>('屈折率'!C$19-1)+$C116*('屈折率'!C116-1)</f>
        <v>0.258590179604181</v>
      </c>
      <c r="E116" s="9">
        <f>('屈折率'!D$19-1)+$C116*('屈折率'!D116-1)</f>
        <v>0.25868650379374775</v>
      </c>
      <c r="F116" s="9">
        <f>('屈折率'!E$19-1)+$C116*('屈折率'!E116-1)</f>
        <v>0.2587407047354485</v>
      </c>
      <c r="G116" s="9">
        <f>('屈折率'!F$19-1)+$C116*('屈折率'!F116-1)</f>
        <v>0.2587645211940406</v>
      </c>
      <c r="H116" s="9">
        <f>('屈折率'!G$19-1)+$C116*('屈折率'!G116-1)</f>
        <v>0.25876604518946733</v>
      </c>
      <c r="I116" s="9">
        <f>('屈折率'!H$19-1)+$C116*('屈折率'!H116-1)</f>
        <v>0.2587509514894755</v>
      </c>
      <c r="J116" s="9">
        <f>('屈折率'!I$19-1)+$C116*('屈折率'!I116-1)</f>
        <v>0.2587232788639956</v>
      </c>
      <c r="K116" s="9">
        <f>('屈折率'!J$19-1)+$C116*('屈折率'!J116-1)</f>
        <v>0.2586859385060818</v>
      </c>
      <c r="L116" s="9">
        <f>('屈折率'!K$19-1)+$C116*('屈折率'!K116-1)</f>
        <v>0.2586410519079207</v>
      </c>
      <c r="M116" s="9">
        <f>('屈折率'!L$19-1)+$C116*('屈折率'!L116-1)</f>
        <v>0.258590179604181</v>
      </c>
      <c r="N116" s="20">
        <f t="shared" si="6"/>
        <v>0.258693935488854</v>
      </c>
      <c r="O116" s="15">
        <f t="shared" si="7"/>
        <v>0.00017586558528631668</v>
      </c>
    </row>
    <row r="117" spans="1:15" ht="13.5">
      <c r="A117" s="8">
        <v>115</v>
      </c>
      <c r="B117" s="8" t="s">
        <v>44</v>
      </c>
      <c r="C117" s="9">
        <f>('屈折率'!L$19-'屈折率'!C$19)/('屈折率'!C117-'屈折率'!L117)</f>
        <v>-0.43243656558172855</v>
      </c>
      <c r="D117" s="9">
        <f>('屈折率'!C$19-1)+$C117*('屈折率'!C117-1)</f>
        <v>0.23951910098313056</v>
      </c>
      <c r="E117" s="9">
        <f>('屈折率'!D$19-1)+$C117*('屈折率'!D117-1)</f>
        <v>0.23960628776014692</v>
      </c>
      <c r="F117" s="9">
        <f>('屈折率'!E$19-1)+$C117*('屈折率'!E117-1)</f>
        <v>0.23965566269616878</v>
      </c>
      <c r="G117" s="9">
        <f>('屈折率'!F$19-1)+$C117*('屈折率'!F117-1)</f>
        <v>0.23967759868215904</v>
      </c>
      <c r="H117" s="9">
        <f>('屈折率'!G$19-1)+$C117*('屈折率'!G117-1)</f>
        <v>0.23967928535376626</v>
      </c>
      <c r="I117" s="9">
        <f>('屈折率'!H$19-1)+$C117*('屈折率'!H117-1)</f>
        <v>0.23966578932963878</v>
      </c>
      <c r="J117" s="9">
        <f>('屈折率'!I$19-1)+$C117*('屈折率'!I117-1)</f>
        <v>0.2396407326924414</v>
      </c>
      <c r="K117" s="9">
        <f>('屈折率'!J$19-1)+$C117*('屈折率'!J117-1)</f>
        <v>0.2396067372130548</v>
      </c>
      <c r="L117" s="9">
        <f>('屈折率'!K$19-1)+$C117*('屈折率'!K117-1)</f>
        <v>0.23956572112581986</v>
      </c>
      <c r="M117" s="9">
        <f>('屈折率'!L$19-1)+$C117*('屈折率'!L117-1)</f>
        <v>0.23951910098313056</v>
      </c>
      <c r="N117" s="20">
        <f t="shared" si="6"/>
        <v>0.23961360168194573</v>
      </c>
      <c r="O117" s="15">
        <f t="shared" si="7"/>
        <v>0.00016018437063569646</v>
      </c>
    </row>
    <row r="118" spans="1:15" ht="13.5">
      <c r="A118" s="8">
        <v>116</v>
      </c>
      <c r="B118" s="8" t="s">
        <v>45</v>
      </c>
      <c r="C118" s="9">
        <f>('屈折率'!L$19-'屈折率'!C$19)/('屈折率'!C118-'屈折率'!L118)</f>
        <v>-0.3619445476209661</v>
      </c>
      <c r="D118" s="9">
        <f>('屈折率'!C$19-1)+$C118*('屈折率'!C118-1)</f>
        <v>0.2668196234437297</v>
      </c>
      <c r="E118" s="9">
        <f>('屈折率'!D$19-1)+$C118*('屈折率'!D118-1)</f>
        <v>0.2669183074242074</v>
      </c>
      <c r="F118" s="9">
        <f>('屈折率'!E$19-1)+$C118*('屈折率'!E118-1)</f>
        <v>0.2669738896321784</v>
      </c>
      <c r="G118" s="9">
        <f>('屈折率'!F$19-1)+$C118*('屈折率'!F118-1)</f>
        <v>0.2669983594566526</v>
      </c>
      <c r="H118" s="9">
        <f>('屈折率'!G$19-1)+$C118*('屈折率'!G118-1)</f>
        <v>0.2669999828895684</v>
      </c>
      <c r="I118" s="9">
        <f>('屈折率'!H$19-1)+$C118*('屈折率'!H118-1)</f>
        <v>0.2669845580863988</v>
      </c>
      <c r="J118" s="9">
        <f>('屈折率'!I$19-1)+$C118*('屈折率'!I118-1)</f>
        <v>0.2669562129615194</v>
      </c>
      <c r="K118" s="9">
        <f>('屈折率'!J$19-1)+$C118*('屈折率'!J118-1)</f>
        <v>0.2669179241555141</v>
      </c>
      <c r="L118" s="9">
        <f>('屈折率'!K$19-1)+$C118*('屈折率'!K118-1)</f>
        <v>0.2668718618918198</v>
      </c>
      <c r="M118" s="9">
        <f>('屈折率'!L$19-1)+$C118*('屈折率'!L118-1)</f>
        <v>0.2668196234437298</v>
      </c>
      <c r="N118" s="20">
        <f t="shared" si="6"/>
        <v>0.26692603433853185</v>
      </c>
      <c r="O118" s="15">
        <f t="shared" si="7"/>
        <v>0.0001803594458386626</v>
      </c>
    </row>
    <row r="119" spans="1:15" ht="13.5">
      <c r="A119" s="8">
        <v>117</v>
      </c>
      <c r="B119" s="8" t="s">
        <v>46</v>
      </c>
      <c r="C119" s="9">
        <f>('屈折率'!L$19-'屈折率'!C$19)/('屈折率'!C119-'屈折率'!L119)</f>
        <v>-0.3458353834363468</v>
      </c>
      <c r="D119" s="9">
        <f>('屈折率'!C$19-1)+$C119*('屈折率'!C119-1)</f>
        <v>0.27444904821399924</v>
      </c>
      <c r="E119" s="9">
        <f>('屈折率'!D$19-1)+$C119*('屈折率'!D119-1)</f>
        <v>0.27455123101056433</v>
      </c>
      <c r="F119" s="9">
        <f>('屈折率'!E$19-1)+$C119*('屈折率'!E119-1)</f>
        <v>0.2746086052267575</v>
      </c>
      <c r="G119" s="9">
        <f>('屈折率'!F$19-1)+$C119*('屈折率'!F119-1)</f>
        <v>0.2746337179734556</v>
      </c>
      <c r="H119" s="9">
        <f>('屈折率'!G$19-1)+$C119*('屈折率'!G119-1)</f>
        <v>0.27463520683473436</v>
      </c>
      <c r="I119" s="9">
        <f>('屈折率'!H$19-1)+$C119*('屈折率'!H119-1)</f>
        <v>0.2746191217431294</v>
      </c>
      <c r="J119" s="9">
        <f>('屈折率'!I$19-1)+$C119*('屈折率'!I119-1)</f>
        <v>0.2745897635140819</v>
      </c>
      <c r="K119" s="9">
        <f>('屈折率'!J$19-1)+$C119*('屈折率'!J119-1)</f>
        <v>0.27455022876430085</v>
      </c>
      <c r="L119" s="9">
        <f>('屈折率'!K$19-1)+$C119*('屈折率'!K119-1)</f>
        <v>0.27450277159904574</v>
      </c>
      <c r="M119" s="9">
        <f>('屈折率'!L$19-1)+$C119*('屈折率'!L119-1)</f>
        <v>0.27444904821399924</v>
      </c>
      <c r="N119" s="20">
        <f t="shared" si="6"/>
        <v>0.27455887430940684</v>
      </c>
      <c r="O119" s="15">
        <f t="shared" si="7"/>
        <v>0.0001861586207351218</v>
      </c>
    </row>
    <row r="120" spans="1:15" ht="13.5">
      <c r="A120" s="8">
        <v>118</v>
      </c>
      <c r="B120" s="8" t="s">
        <v>47</v>
      </c>
      <c r="C120" s="9">
        <f>('屈折率'!L$19-'屈折率'!C$19)/('屈折率'!C120-'屈折率'!L120)</f>
        <v>-0.39786696563221063</v>
      </c>
      <c r="D120" s="9">
        <f>('屈折率'!C$19-1)+$C120*('屈折率'!C120-1)</f>
        <v>0.250885443754912</v>
      </c>
      <c r="E120" s="9">
        <f>('屈折率'!D$19-1)+$C120*('屈折率'!D120-1)</f>
        <v>0.25097791466963326</v>
      </c>
      <c r="F120" s="9">
        <f>('屈折率'!E$19-1)+$C120*('屈折率'!E120-1)</f>
        <v>0.2510302963996426</v>
      </c>
      <c r="G120" s="9">
        <f>('屈折率'!F$19-1)+$C120*('屈折率'!F120-1)</f>
        <v>0.25105358003167516</v>
      </c>
      <c r="H120" s="9">
        <f>('屈折率'!G$19-1)+$C120*('屈折率'!G120-1)</f>
        <v>0.2510553845066547</v>
      </c>
      <c r="I120" s="9">
        <f>('屈折率'!H$19-1)+$C120*('屈折率'!H120-1)</f>
        <v>0.2510410796989334</v>
      </c>
      <c r="J120" s="9">
        <f>('屈折率'!I$19-1)+$C120*('屈折率'!I120-1)</f>
        <v>0.2510145050617373</v>
      </c>
      <c r="K120" s="9">
        <f>('屈折率'!J$19-1)+$C120*('屈折率'!J120-1)</f>
        <v>0.2509784401451597</v>
      </c>
      <c r="L120" s="9">
        <f>('屈折率'!K$19-1)+$C120*('屈折率'!K120-1)</f>
        <v>0.25093491895007586</v>
      </c>
      <c r="M120" s="9">
        <f>('屈折率'!L$19-1)+$C120*('屈折率'!L120-1)</f>
        <v>0.250885443754912</v>
      </c>
      <c r="N120" s="20">
        <f t="shared" si="6"/>
        <v>0.25098570069733367</v>
      </c>
      <c r="O120" s="15">
        <f t="shared" si="7"/>
        <v>0.00016994075174270318</v>
      </c>
    </row>
    <row r="121" spans="1:15" ht="13.5">
      <c r="A121" s="8">
        <v>119</v>
      </c>
      <c r="B121" s="8" t="s">
        <v>92</v>
      </c>
      <c r="C121" s="9">
        <f>('屈折率'!L$19-'屈折率'!C$19)/('屈折率'!C121-'屈折率'!L121)</f>
        <v>-0.5575175020822094</v>
      </c>
      <c r="D121" s="9">
        <f>('屈折率'!C$19-1)+$C121*('屈折率'!C121-1)</f>
        <v>0.09536626826643085</v>
      </c>
      <c r="E121" s="9">
        <f>('屈折率'!D$19-1)+$C121*('屈折率'!D121-1)</f>
        <v>0.09538770564023158</v>
      </c>
      <c r="F121" s="9">
        <f>('屈折率'!E$19-1)+$C121*('屈折率'!E121-1)</f>
        <v>0.09540101483650754</v>
      </c>
      <c r="G121" s="9">
        <f>('屈折率'!F$19-1)+$C121*('屈折率'!F121-1)</f>
        <v>0.09540789087244816</v>
      </c>
      <c r="H121" s="9">
        <f>('屈折率'!G$19-1)+$C121*('屈折率'!G121-1)</f>
        <v>0.09540958357184581</v>
      </c>
      <c r="I121" s="9">
        <f>('屈折率'!H$19-1)+$C121*('屈折率'!H121-1)</f>
        <v>0.09540702789758726</v>
      </c>
      <c r="J121" s="9">
        <f>('屈折率'!I$19-1)+$C121*('屈折率'!I121-1)</f>
        <v>0.09540093257929</v>
      </c>
      <c r="K121" s="9">
        <f>('屈折率'!J$19-1)+$C121*('屈折率'!J121-1)</f>
        <v>0.0953918414202255</v>
      </c>
      <c r="L121" s="9">
        <f>('屈折率'!K$19-1)+$C121*('屈折率'!K121-1)</f>
        <v>0.09538017637614898</v>
      </c>
      <c r="M121" s="9">
        <f>('屈折率'!L$19-1)+$C121*('屈折率'!L121-1)</f>
        <v>0.0953662682664308</v>
      </c>
      <c r="N121" s="20">
        <f t="shared" si="6"/>
        <v>0.09539187097271465</v>
      </c>
      <c r="O121" s="15">
        <f t="shared" si="7"/>
        <v>4.3315305415014826E-05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selection activeCell="R32" sqref="R32"/>
    </sheetView>
  </sheetViews>
  <sheetFormatPr defaultColWidth="9.00390625" defaultRowHeight="13.5"/>
  <cols>
    <col min="1" max="1" width="4.50390625" style="10" customWidth="1"/>
    <col min="2" max="2" width="13.625" style="10" customWidth="1"/>
    <col min="3" max="13" width="9.00390625" style="7" customWidth="1"/>
    <col min="14" max="14" width="12.50390625" style="23" customWidth="1"/>
    <col min="15" max="15" width="12.75390625" style="18" bestFit="1" customWidth="1"/>
    <col min="16" max="16384" width="9.00390625" style="7" customWidth="1"/>
  </cols>
  <sheetData>
    <row r="1" spans="1:2" ht="13.5">
      <c r="A1" s="7" t="s">
        <v>132</v>
      </c>
      <c r="B1" s="7"/>
    </row>
    <row r="2" spans="1:15" ht="13.5">
      <c r="A2" s="8" t="s">
        <v>99</v>
      </c>
      <c r="B2" s="8" t="s">
        <v>100</v>
      </c>
      <c r="C2" s="9" t="s">
        <v>133</v>
      </c>
      <c r="D2" s="9">
        <v>0.48</v>
      </c>
      <c r="E2" s="9">
        <v>0.5</v>
      </c>
      <c r="F2" s="9">
        <v>0.52</v>
      </c>
      <c r="G2" s="9">
        <v>0.54</v>
      </c>
      <c r="H2" s="9">
        <v>0.56</v>
      </c>
      <c r="I2" s="9">
        <v>0.58</v>
      </c>
      <c r="J2" s="9">
        <v>0.6</v>
      </c>
      <c r="K2" s="9">
        <v>0.62</v>
      </c>
      <c r="L2" s="9">
        <v>0.64</v>
      </c>
      <c r="M2" s="9">
        <v>0.66</v>
      </c>
      <c r="N2" s="20" t="s">
        <v>134</v>
      </c>
      <c r="O2" s="15" t="s">
        <v>135</v>
      </c>
    </row>
    <row r="3" spans="1:15" ht="13.5">
      <c r="A3" s="8">
        <v>1</v>
      </c>
      <c r="B3" s="8" t="s">
        <v>26</v>
      </c>
      <c r="C3" s="9">
        <f>('屈折率'!L$34-'屈折率'!C$34)/('屈折率'!C3-'屈折率'!L3)</f>
        <v>-0.3252808475546456</v>
      </c>
      <c r="D3" s="9">
        <f>('屈折率'!C$34-1)+$C3*('屈折率'!C3-1)</f>
        <v>0.2207628123333288</v>
      </c>
      <c r="E3" s="9">
        <f>('屈折率'!D$34-1)+$C3*('屈折率'!D3-1)</f>
        <v>0.2207881067026197</v>
      </c>
      <c r="F3" s="9">
        <f>('屈折率'!E$34-1)+$C3*('屈折率'!E3-1)</f>
        <v>0.22080246773194753</v>
      </c>
      <c r="G3" s="9">
        <f>('屈折率'!F$34-1)+$C3*('屈折率'!F3-1)</f>
        <v>0.22080883431968287</v>
      </c>
      <c r="H3" s="9">
        <f>('屈折率'!G$34-1)+$C3*('屈折率'!G3-1)</f>
        <v>0.2208092837769453</v>
      </c>
      <c r="I3" s="9">
        <f>('屈折率'!H$34-1)+$C3*('屈折率'!H3-1)</f>
        <v>0.22080530443751165</v>
      </c>
      <c r="J3" s="9">
        <f>('屈折率'!I$34-1)+$C3*('屈折率'!I3-1)</f>
        <v>0.22079797518488695</v>
      </c>
      <c r="K3" s="9">
        <f>('屈折率'!J$34-1)+$C3*('屈折率'!J3-1)</f>
        <v>0.22078808600697608</v>
      </c>
      <c r="L3" s="9">
        <f>('屈折率'!K$34-1)+$C3*('屈折率'!K3-1)</f>
        <v>0.22077622036269842</v>
      </c>
      <c r="M3" s="9">
        <f>('屈折率'!L$34-1)+$C3*('屈折率'!L3-1)</f>
        <v>0.2207628123333288</v>
      </c>
      <c r="N3" s="20">
        <f aca="true" t="shared" si="0" ref="N3:N34">AVERAGE(D3:M3)</f>
        <v>0.2207901903189926</v>
      </c>
      <c r="O3" s="15">
        <f aca="true" t="shared" si="1" ref="O3:O34">MAX(D3:M3)-MIN(D3:M3)</f>
        <v>4.647144361649702E-05</v>
      </c>
    </row>
    <row r="4" spans="1:15" ht="13.5">
      <c r="A4" s="8">
        <v>2</v>
      </c>
      <c r="B4" s="8" t="s">
        <v>27</v>
      </c>
      <c r="C4" s="9">
        <f>('屈折率'!L$34-'屈折率'!C$34)/('屈折率'!C4-'屈折率'!L4)</f>
        <v>-0.33449978657471574</v>
      </c>
      <c r="D4" s="9">
        <f>('屈折率'!C$34-1)+$C4*('屈折率'!C4-1)</f>
        <v>0.21569504858691216</v>
      </c>
      <c r="E4" s="9">
        <f>('屈折率'!D$34-1)+$C4*('屈折率'!D4-1)</f>
        <v>0.2157190206147137</v>
      </c>
      <c r="F4" s="9">
        <f>('屈折率'!E$34-1)+$C4*('屈折率'!E4-1)</f>
        <v>0.21573273734038453</v>
      </c>
      <c r="G4" s="9">
        <f>('屈折率'!F$34-1)+$C4*('屈折率'!F4-1)</f>
        <v>0.21573890484704938</v>
      </c>
      <c r="H4" s="9">
        <f>('屈折率'!G$34-1)+$C4*('屈折率'!G4-1)</f>
        <v>0.21573944489535804</v>
      </c>
      <c r="I4" s="9">
        <f>('屈折率'!H$34-1)+$C4*('屈折率'!H4-1)</f>
        <v>0.21573574052620492</v>
      </c>
      <c r="J4" s="9">
        <f>('屈折率'!I$34-1)+$C4*('屈折率'!I4-1)</f>
        <v>0.21572879863946903</v>
      </c>
      <c r="K4" s="9">
        <f>('屈折率'!J$34-1)+$C4*('屈折率'!J4-1)</f>
        <v>0.21571935967224898</v>
      </c>
      <c r="L4" s="9">
        <f>('屈折率'!K$34-1)+$C4*('屈折率'!K4-1)</f>
        <v>0.21570797284760274</v>
      </c>
      <c r="M4" s="9">
        <f>('屈折率'!L$34-1)+$C4*('屈折率'!L4-1)</f>
        <v>0.21569504858691216</v>
      </c>
      <c r="N4" s="20">
        <f t="shared" si="0"/>
        <v>0.2157212076556856</v>
      </c>
      <c r="O4" s="15">
        <f t="shared" si="1"/>
        <v>4.439630844588205E-05</v>
      </c>
    </row>
    <row r="5" spans="1:15" ht="13.5">
      <c r="A5" s="8">
        <v>3</v>
      </c>
      <c r="B5" s="8" t="s">
        <v>28</v>
      </c>
      <c r="C5" s="9">
        <f>('屈折率'!L$34-'屈折率'!C$34)/('屈折率'!C5-'屈折率'!L5)</f>
        <v>-0.27107678753585585</v>
      </c>
      <c r="D5" s="9">
        <f>('屈折率'!C$34-1)+$C5*('屈折率'!C5-1)</f>
        <v>0.24852398886637742</v>
      </c>
      <c r="E5" s="9">
        <f>('屈折率'!D$34-1)+$C5*('屈折率'!D5-1)</f>
        <v>0.24856055624625362</v>
      </c>
      <c r="F5" s="9">
        <f>('屈折率'!E$34-1)+$C5*('屈折率'!E5-1)</f>
        <v>0.2485809046833002</v>
      </c>
      <c r="G5" s="9">
        <f>('屈折率'!F$34-1)+$C5*('屈折率'!F5-1)</f>
        <v>0.24858961094563625</v>
      </c>
      <c r="H5" s="9">
        <f>('屈折率'!G$34-1)+$C5*('屈折率'!G5-1)</f>
        <v>0.248589856048788</v>
      </c>
      <c r="I5" s="9">
        <f>('屈折率'!H$34-1)+$C5*('屈折率'!H5-1)</f>
        <v>0.24858388462312472</v>
      </c>
      <c r="J5" s="9">
        <f>('屈折率'!I$34-1)+$C5*('屈折率'!I5-1)</f>
        <v>0.24857330101301733</v>
      </c>
      <c r="K5" s="9">
        <f>('屈折率'!J$34-1)+$C5*('屈折率'!J5-1)</f>
        <v>0.2485592644255655</v>
      </c>
      <c r="L5" s="9">
        <f>('屈折率'!K$34-1)+$C5*('屈折率'!K5-1)</f>
        <v>0.24854262007823866</v>
      </c>
      <c r="M5" s="9">
        <f>('屈折率'!L$34-1)+$C5*('屈折率'!L5-1)</f>
        <v>0.24852398886637742</v>
      </c>
      <c r="N5" s="20">
        <f t="shared" si="0"/>
        <v>0.2485627975796679</v>
      </c>
      <c r="O5" s="15">
        <f t="shared" si="1"/>
        <v>6.586718241058387E-05</v>
      </c>
    </row>
    <row r="6" spans="1:15" ht="13.5">
      <c r="A6" s="8">
        <v>4</v>
      </c>
      <c r="B6" s="8" t="s">
        <v>29</v>
      </c>
      <c r="C6" s="9">
        <f>('屈折率'!L$34-'屈折率'!C$34)/('屈折率'!C6-'屈折率'!L6)</f>
        <v>-0.2418588746178241</v>
      </c>
      <c r="D6" s="9">
        <f>('屈折率'!C$34-1)+$C6*('屈折率'!C6-1)</f>
        <v>0.2637190330953445</v>
      </c>
      <c r="E6" s="9">
        <f>('屈折率'!D$34-1)+$C6*('屈折率'!D6-1)</f>
        <v>0.2637617541975811</v>
      </c>
      <c r="F6" s="9">
        <f>('屈折率'!E$34-1)+$C6*('屈折率'!E6-1)</f>
        <v>0.2637855437804245</v>
      </c>
      <c r="G6" s="9">
        <f>('屈折率'!F$34-1)+$C6*('屈折率'!F6-1)</f>
        <v>0.2637957324540443</v>
      </c>
      <c r="H6" s="9">
        <f>('屈折率'!G$34-1)+$C6*('屈折率'!G6-1)</f>
        <v>0.2637960300901545</v>
      </c>
      <c r="I6" s="9">
        <f>('屈折率'!H$34-1)+$C6*('屈折率'!H6-1)</f>
        <v>0.2637890572655017</v>
      </c>
      <c r="J6" s="9">
        <f>('屈折率'!I$34-1)+$C6*('屈折率'!I6-1)</f>
        <v>0.26377668861111714</v>
      </c>
      <c r="K6" s="9">
        <f>('屈折率'!J$34-1)+$C6*('屈折率'!J6-1)</f>
        <v>0.2637602795322662</v>
      </c>
      <c r="L6" s="9">
        <f>('屈折率'!K$34-1)+$C6*('屈折率'!K6-1)</f>
        <v>0.2637408188136452</v>
      </c>
      <c r="M6" s="9">
        <f>('屈折率'!L$34-1)+$C6*('屈折率'!L6-1)</f>
        <v>0.2637190330953445</v>
      </c>
      <c r="N6" s="20">
        <f t="shared" si="0"/>
        <v>0.2637643970935423</v>
      </c>
      <c r="O6" s="15">
        <f t="shared" si="1"/>
        <v>7.699699481000799E-05</v>
      </c>
    </row>
    <row r="7" spans="1:15" ht="13.5">
      <c r="A7" s="8">
        <v>5</v>
      </c>
      <c r="B7" s="8" t="s">
        <v>30</v>
      </c>
      <c r="C7" s="9">
        <f>('屈折率'!L$34-'屈折率'!C$34)/('屈折率'!C7-'屈折率'!L7)</f>
        <v>-0.2702316869281813</v>
      </c>
      <c r="D7" s="9">
        <f>('屈折率'!C$34-1)+$C7*('屈折率'!C7-1)</f>
        <v>0.2576391226001793</v>
      </c>
      <c r="E7" s="9">
        <f>('屈折率'!D$34-1)+$C7*('屈折率'!D7-1)</f>
        <v>0.2576795301344008</v>
      </c>
      <c r="F7" s="9">
        <f>('屈折率'!E$34-1)+$C7*('屈折率'!E7-1)</f>
        <v>0.25770186600658584</v>
      </c>
      <c r="G7" s="9">
        <f>('屈折率'!F$34-1)+$C7*('屈折率'!F7-1)</f>
        <v>0.25771130068833603</v>
      </c>
      <c r="H7" s="9">
        <f>('屈折率'!G$34-1)+$C7*('屈折率'!G7-1)</f>
        <v>0.25771141474635195</v>
      </c>
      <c r="I7" s="9">
        <f>('屈折率'!H$34-1)+$C7*('屈折率'!H7-1)</f>
        <v>0.2577047258918937</v>
      </c>
      <c r="J7" s="9">
        <f>('屈折率'!I$34-1)+$C7*('屈折率'!I7-1)</f>
        <v>0.25769302743643885</v>
      </c>
      <c r="K7" s="9">
        <f>('屈折率'!J$34-1)+$C7*('屈折率'!J7-1)</f>
        <v>0.25767761060703187</v>
      </c>
      <c r="L7" s="9">
        <f>('屈折率'!K$34-1)+$C7*('屈折率'!K7-1)</f>
        <v>0.2576594134938691</v>
      </c>
      <c r="M7" s="9">
        <f>('屈折率'!L$34-1)+$C7*('屈折率'!L7-1)</f>
        <v>0.2576391226001793</v>
      </c>
      <c r="N7" s="20">
        <f t="shared" si="0"/>
        <v>0.25768171342052665</v>
      </c>
      <c r="O7" s="15">
        <f t="shared" si="1"/>
        <v>7.229214617265889E-05</v>
      </c>
    </row>
    <row r="8" spans="1:15" ht="13.5">
      <c r="A8" s="8">
        <v>6</v>
      </c>
      <c r="B8" s="8" t="s">
        <v>16</v>
      </c>
      <c r="C8" s="9">
        <f>('屈折率'!L$34-'屈折率'!C$34)/('屈折率'!C8-'屈折率'!L8)</f>
        <v>-0.4106226884137951</v>
      </c>
      <c r="D8" s="9">
        <f>('屈折率'!C$34-1)+$C8*('屈折率'!C8-1)</f>
        <v>0.20425528180529848</v>
      </c>
      <c r="E8" s="9">
        <f>('屈折率'!D$34-1)+$C8*('屈折率'!D8-1)</f>
        <v>0.20427702322313046</v>
      </c>
      <c r="F8" s="9">
        <f>('屈折率'!E$34-1)+$C8*('屈折率'!E8-1)</f>
        <v>0.20428930718677746</v>
      </c>
      <c r="G8" s="9">
        <f>('屈折率'!F$34-1)+$C8*('屈折率'!F8-1)</f>
        <v>0.20429469731542402</v>
      </c>
      <c r="H8" s="9">
        <f>('屈折率'!G$34-1)+$C8*('屈折率'!G8-1)</f>
        <v>0.20429500686691543</v>
      </c>
      <c r="I8" s="9">
        <f>('屈折率'!H$34-1)+$C8*('屈折率'!H8-1)</f>
        <v>0.2042915351043358</v>
      </c>
      <c r="J8" s="9">
        <f>('屈折率'!I$34-1)+$C8*('屈折率'!I8-1)</f>
        <v>0.20428522343874642</v>
      </c>
      <c r="K8" s="9">
        <f>('屈折率'!J$34-1)+$C8*('屈折率'!J8-1)</f>
        <v>0.2042767605405947</v>
      </c>
      <c r="L8" s="9">
        <f>('屈折率'!K$34-1)+$C8*('屈折率'!K8-1)</f>
        <v>0.20426665429516935</v>
      </c>
      <c r="M8" s="9">
        <f>('屈折率'!L$34-1)+$C8*('屈折率'!L8-1)</f>
        <v>0.20425528180529848</v>
      </c>
      <c r="N8" s="20">
        <f t="shared" si="0"/>
        <v>0.20427867715816905</v>
      </c>
      <c r="O8" s="15">
        <f t="shared" si="1"/>
        <v>3.9725061616951995E-05</v>
      </c>
    </row>
    <row r="9" spans="1:15" ht="13.5">
      <c r="A9" s="8">
        <v>7</v>
      </c>
      <c r="B9" s="8" t="s">
        <v>17</v>
      </c>
      <c r="C9" s="9">
        <f>('屈折率'!L$34-'屈折率'!C$34)/('屈折率'!C9-'屈折率'!L9)</f>
        <v>-0.42782144841683184</v>
      </c>
      <c r="D9" s="9">
        <f>('屈折率'!C$34-1)+$C9*('屈折率'!C9-1)</f>
        <v>0.1942840963166804</v>
      </c>
      <c r="E9" s="9">
        <f>('屈折率'!D$34-1)+$C9*('屈折率'!D9-1)</f>
        <v>0.19430304307798554</v>
      </c>
      <c r="F9" s="9">
        <f>('屈折率'!E$34-1)+$C9*('屈折率'!E9-1)</f>
        <v>0.19431385080695956</v>
      </c>
      <c r="G9" s="9">
        <f>('屈折率'!F$34-1)+$C9*('屈折率'!F9-1)</f>
        <v>0.19431867484237006</v>
      </c>
      <c r="H9" s="9">
        <f>('屈折率'!G$34-1)+$C9*('屈折率'!G9-1)</f>
        <v>0.19431905039201078</v>
      </c>
      <c r="I9" s="9">
        <f>('屈折率'!H$34-1)+$C9*('屈折率'!H9-1)</f>
        <v>0.19431608466513542</v>
      </c>
      <c r="J9" s="9">
        <f>('屈折率'!I$34-1)+$C9*('屈折率'!I9-1)</f>
        <v>0.19431058487068778</v>
      </c>
      <c r="K9" s="9">
        <f>('屈折率'!J$34-1)+$C9*('屈折率'!J9-1)</f>
        <v>0.19430314502948975</v>
      </c>
      <c r="L9" s="9">
        <f>('屈折率'!K$34-1)+$C9*('屈折率'!K9-1)</f>
        <v>0.19429420580210702</v>
      </c>
      <c r="M9" s="9">
        <f>('屈折率'!L$34-1)+$C9*('屈折率'!L9-1)</f>
        <v>0.1942840963166804</v>
      </c>
      <c r="N9" s="20">
        <f t="shared" si="0"/>
        <v>0.19430468321201072</v>
      </c>
      <c r="O9" s="15">
        <f t="shared" si="1"/>
        <v>3.4954075330384526E-05</v>
      </c>
    </row>
    <row r="10" spans="1:15" ht="13.5">
      <c r="A10" s="8">
        <v>8</v>
      </c>
      <c r="B10" s="8" t="s">
        <v>18</v>
      </c>
      <c r="C10" s="9">
        <f>('屈折率'!L$34-'屈折率'!C$34)/('屈折率'!C10-'屈折率'!L10)</f>
        <v>-0.46581296929416266</v>
      </c>
      <c r="D10" s="9">
        <f>('屈折率'!C$34-1)+$C10*('屈折率'!C10-1)</f>
        <v>0.17205689566369303</v>
      </c>
      <c r="E10" s="9">
        <f>('屈折率'!D$34-1)+$C10*('屈折率'!D10-1)</f>
        <v>0.17206689205633208</v>
      </c>
      <c r="F10" s="9">
        <f>('屈折率'!E$34-1)+$C10*('屈折率'!E10-1)</f>
        <v>0.17207245073273897</v>
      </c>
      <c r="G10" s="9">
        <f>('屈折率'!F$34-1)+$C10*('屈折率'!F10-1)</f>
        <v>0.1720747895324829</v>
      </c>
      <c r="H10" s="9">
        <f>('屈折率'!G$34-1)+$C10*('屈折率'!G10-1)</f>
        <v>0.17207478601894022</v>
      </c>
      <c r="I10" s="9">
        <f>('屈折率'!H$34-1)+$C10*('屈折率'!H10-1)</f>
        <v>0.17207307814666434</v>
      </c>
      <c r="J10" s="9">
        <f>('屈折率'!I$34-1)+$C10*('屈折率'!I10-1)</f>
        <v>0.17207013314953085</v>
      </c>
      <c r="K10" s="9">
        <f>('屈折率'!J$34-1)+$C10*('屈折率'!J10-1)</f>
        <v>0.1720662953378102</v>
      </c>
      <c r="L10" s="9">
        <f>('屈折率'!K$34-1)+$C10*('屈折率'!K10-1)</f>
        <v>0.17206181967946244</v>
      </c>
      <c r="M10" s="9">
        <f>('屈折率'!L$34-1)+$C10*('屈折率'!L10-1)</f>
        <v>0.17205689566369303</v>
      </c>
      <c r="N10" s="20">
        <f t="shared" si="0"/>
        <v>0.1720674035981348</v>
      </c>
      <c r="O10" s="15">
        <f t="shared" si="1"/>
        <v>1.789386878986443E-05</v>
      </c>
    </row>
    <row r="11" spans="1:15" ht="13.5">
      <c r="A11" s="8">
        <v>9</v>
      </c>
      <c r="B11" s="8" t="s">
        <v>19</v>
      </c>
      <c r="C11" s="9">
        <f>('屈折率'!L$34-'屈折率'!C$34)/('屈折率'!C11-'屈折率'!L11)</f>
        <v>-0.5086347661055844</v>
      </c>
      <c r="D11" s="9">
        <f>('屈折率'!C$34-1)+$C11*('屈折率'!C11-1)</f>
        <v>0.1640970387325998</v>
      </c>
      <c r="E11" s="9">
        <f>('屈折率'!D$34-1)+$C11*('屈折率'!D11-1)</f>
        <v>0.16410568420585586</v>
      </c>
      <c r="F11" s="9">
        <f>('屈折率'!E$34-1)+$C11*('屈折率'!E11-1)</f>
        <v>0.16411047279427338</v>
      </c>
      <c r="G11" s="9">
        <f>('屈折率'!F$34-1)+$C11*('屈折率'!F11-1)</f>
        <v>0.1641124688631016</v>
      </c>
      <c r="H11" s="9">
        <f>('屈折率'!G$34-1)+$C11*('屈折率'!G11-1)</f>
        <v>0.16411244017714333</v>
      </c>
      <c r="I11" s="9">
        <f>('屈折率'!H$34-1)+$C11*('屈折率'!H11-1)</f>
        <v>0.16411094523730463</v>
      </c>
      <c r="J11" s="9">
        <f>('屈折率'!I$34-1)+$C11*('屈折率'!I11-1)</f>
        <v>0.16410839320546278</v>
      </c>
      <c r="K11" s="9">
        <f>('屈折率'!J$34-1)+$C11*('屈折率'!J11-1)</f>
        <v>0.16410508557691922</v>
      </c>
      <c r="L11" s="9">
        <f>('屈折率'!K$34-1)+$C11*('屈折率'!K11-1)</f>
        <v>0.1641012455152766</v>
      </c>
      <c r="M11" s="9">
        <f>('屈折率'!L$34-1)+$C11*('屈折率'!L11-1)</f>
        <v>0.1640970387325998</v>
      </c>
      <c r="N11" s="20">
        <f t="shared" si="0"/>
        <v>0.16410608130405369</v>
      </c>
      <c r="O11" s="15">
        <f t="shared" si="1"/>
        <v>1.543013050181452E-05</v>
      </c>
    </row>
    <row r="12" spans="1:15" ht="13.5">
      <c r="A12" s="8">
        <v>10</v>
      </c>
      <c r="B12" s="8" t="s">
        <v>20</v>
      </c>
      <c r="C12" s="9">
        <f>('屈折率'!L$34-'屈折率'!C$34)/('屈折率'!C12-'屈折率'!L12)</f>
        <v>-0.4575492804652421</v>
      </c>
      <c r="D12" s="9">
        <f>('屈折率'!C$34-1)+$C12*('屈折率'!C12-1)</f>
        <v>0.17846231973525983</v>
      </c>
      <c r="E12" s="9">
        <f>('屈折率'!D$34-1)+$C12*('屈折率'!D12-1)</f>
        <v>0.1784750679630831</v>
      </c>
      <c r="F12" s="9">
        <f>('屈折率'!E$34-1)+$C12*('屈折率'!E12-1)</f>
        <v>0.17848215978413295</v>
      </c>
      <c r="G12" s="9">
        <f>('屈折率'!F$34-1)+$C12*('屈折率'!F12-1)</f>
        <v>0.1784851639507703</v>
      </c>
      <c r="H12" s="9">
        <f>('屈折率'!G$34-1)+$C12*('屈折率'!G12-1)</f>
        <v>0.17848519555295655</v>
      </c>
      <c r="I12" s="9">
        <f>('屈折率'!H$34-1)+$C12*('屈折率'!H12-1)</f>
        <v>0.17848305598692982</v>
      </c>
      <c r="J12" s="9">
        <f>('屈折率'!I$34-1)+$C12*('屈折率'!I12-1)</f>
        <v>0.1784793266162178</v>
      </c>
      <c r="K12" s="9">
        <f>('屈折率'!J$34-1)+$C12*('屈折率'!J12-1)</f>
        <v>0.1784744325040109</v>
      </c>
      <c r="L12" s="9">
        <f>('屈折率'!K$34-1)+$C12*('屈折率'!K12-1)</f>
        <v>0.17846868643508418</v>
      </c>
      <c r="M12" s="9">
        <f>('屈折率'!L$34-1)+$C12*('屈折率'!L12-1)</f>
        <v>0.17846231973525983</v>
      </c>
      <c r="N12" s="20">
        <f t="shared" si="0"/>
        <v>0.17847577282637053</v>
      </c>
      <c r="O12" s="15">
        <f t="shared" si="1"/>
        <v>2.2875817696721423E-05</v>
      </c>
    </row>
    <row r="13" spans="1:15" ht="13.5">
      <c r="A13" s="8">
        <v>11</v>
      </c>
      <c r="B13" s="8" t="s">
        <v>21</v>
      </c>
      <c r="C13" s="9">
        <f>('屈折率'!L$34-'屈折率'!C$34)/('屈折率'!C13-'屈折率'!L13)</f>
        <v>-0.4793741394389586</v>
      </c>
      <c r="D13" s="9">
        <f>('屈折率'!C$34-1)+$C13*('屈折率'!C13-1)</f>
        <v>0.1563298644789909</v>
      </c>
      <c r="E13" s="9">
        <f>('屈折率'!D$34-1)+$C13*('屈折率'!D13-1)</f>
        <v>0.15633506845218903</v>
      </c>
      <c r="F13" s="9">
        <f>('屈折率'!E$34-1)+$C13*('屈折率'!E13-1)</f>
        <v>0.15633774714468046</v>
      </c>
      <c r="G13" s="9">
        <f>('屈折率'!F$34-1)+$C13*('屈折率'!F13-1)</f>
        <v>0.15633867447410593</v>
      </c>
      <c r="H13" s="9">
        <f>('屈折率'!G$34-1)+$C13*('屈折率'!G13-1)</f>
        <v>0.1563384054182928</v>
      </c>
      <c r="I13" s="9">
        <f>('屈折率'!H$34-1)+$C13*('屈折率'!H13-1)</f>
        <v>0.1563373404402832</v>
      </c>
      <c r="J13" s="9">
        <f>('屈折率'!I$34-1)+$C13*('屈折率'!I13-1)</f>
        <v>0.15633576986607128</v>
      </c>
      <c r="K13" s="9">
        <f>('屈折率'!J$34-1)+$C13*('屈折率'!J13-1)</f>
        <v>0.15633390482589854</v>
      </c>
      <c r="L13" s="9">
        <f>('屈折率'!K$34-1)+$C13*('屈折率'!K13-1)</f>
        <v>0.15633189906601186</v>
      </c>
      <c r="M13" s="9">
        <f>('屈折率'!L$34-1)+$C13*('屈折率'!L13-1)</f>
        <v>0.1563298644789909</v>
      </c>
      <c r="N13" s="20">
        <f t="shared" si="0"/>
        <v>0.15633485386455148</v>
      </c>
      <c r="O13" s="15">
        <f t="shared" si="1"/>
        <v>8.809995115044433E-06</v>
      </c>
    </row>
    <row r="14" spans="1:15" ht="13.5">
      <c r="A14" s="8">
        <v>12</v>
      </c>
      <c r="B14" s="8" t="s">
        <v>22</v>
      </c>
      <c r="C14" s="9">
        <f>('屈折率'!L$34-'屈折率'!C$34)/('屈折率'!C14-'屈折率'!L14)</f>
        <v>-0.49704690655056377</v>
      </c>
      <c r="D14" s="9">
        <f>('屈折率'!C$34-1)+$C14*('屈折率'!C14-1)</f>
        <v>0.15848941395130361</v>
      </c>
      <c r="E14" s="9">
        <f>('屈折率'!D$34-1)+$C14*('屈折率'!D14-1)</f>
        <v>0.15849437016027712</v>
      </c>
      <c r="F14" s="9">
        <f>('屈折率'!E$34-1)+$C14*('屈折率'!E14-1)</f>
        <v>0.1584969367560326</v>
      </c>
      <c r="G14" s="9">
        <f>('屈折率'!F$34-1)+$C14*('屈折率'!F14-1)</f>
        <v>0.15849783471616108</v>
      </c>
      <c r="H14" s="9">
        <f>('屈折率'!G$34-1)+$C14*('屈折率'!G14-1)</f>
        <v>0.1584975863062455</v>
      </c>
      <c r="I14" s="9">
        <f>('屈折率'!H$34-1)+$C14*('屈折率'!H14-1)</f>
        <v>0.15849657183717325</v>
      </c>
      <c r="J14" s="9">
        <f>('屈折率'!I$34-1)+$C14*('屈折率'!I14-1)</f>
        <v>0.15849506933123014</v>
      </c>
      <c r="K14" s="9">
        <f>('屈折率'!J$34-1)+$C14*('屈折率'!J14-1)</f>
        <v>0.15849328253611195</v>
      </c>
      <c r="L14" s="9">
        <f>('屈折率'!K$34-1)+$C14*('屈折率'!K14-1)</f>
        <v>0.1584913609015698</v>
      </c>
      <c r="M14" s="9">
        <f>('屈折率'!L$34-1)+$C14*('屈折率'!L14-1)</f>
        <v>0.15848941395130361</v>
      </c>
      <c r="N14" s="20">
        <f t="shared" si="0"/>
        <v>0.15849418404474086</v>
      </c>
      <c r="O14" s="15">
        <f t="shared" si="1"/>
        <v>8.420764857464125E-06</v>
      </c>
    </row>
    <row r="15" spans="1:15" ht="13.5">
      <c r="A15" s="8">
        <v>13</v>
      </c>
      <c r="B15" s="8" t="s">
        <v>23</v>
      </c>
      <c r="C15" s="9">
        <f>('屈折率'!L$34-'屈折率'!C$34)/('屈折率'!C15-'屈折率'!L15)</f>
        <v>-0.47029985796214363</v>
      </c>
      <c r="D15" s="9">
        <f>('屈折率'!C$34-1)+$C15*('屈折率'!C15-1)</f>
        <v>0.16449347922120483</v>
      </c>
      <c r="E15" s="9">
        <f>('屈折率'!D$34-1)+$C15*('屈折率'!D15-1)</f>
        <v>0.16450177051586024</v>
      </c>
      <c r="F15" s="9">
        <f>('屈折率'!E$34-1)+$C15*('屈折率'!E15-1)</f>
        <v>0.1645064775771405</v>
      </c>
      <c r="G15" s="9">
        <f>('屈折率'!F$34-1)+$C15*('屈折率'!F15-1)</f>
        <v>0.16450852744642114</v>
      </c>
      <c r="H15" s="9">
        <f>('屈折率'!G$34-1)+$C15*('屈折率'!G15-1)</f>
        <v>0.16450860639209053</v>
      </c>
      <c r="I15" s="9">
        <f>('屈折率'!H$34-1)+$C15*('屈折率'!H15-1)</f>
        <v>0.16450722563455483</v>
      </c>
      <c r="J15" s="9">
        <f>('屈折率'!I$34-1)+$C15*('屈折率'!I15-1)</f>
        <v>0.164504768041267</v>
      </c>
      <c r="K15" s="9">
        <f>('屈折率'!J$34-1)+$C15*('屈折率'!J15-1)</f>
        <v>0.16450152163105175</v>
      </c>
      <c r="L15" s="9">
        <f>('屈折率'!K$34-1)+$C15*('屈折率'!K15-1)</f>
        <v>0.16449770383598938</v>
      </c>
      <c r="M15" s="9">
        <f>('屈折率'!L$34-1)+$C15*('屈折率'!L15-1)</f>
        <v>0.16449347922120483</v>
      </c>
      <c r="N15" s="20">
        <f t="shared" si="0"/>
        <v>0.1645023559516785</v>
      </c>
      <c r="O15" s="15">
        <f t="shared" si="1"/>
        <v>1.5127170885698149E-05</v>
      </c>
    </row>
    <row r="16" spans="1:15" ht="13.5">
      <c r="A16" s="8">
        <v>14</v>
      </c>
      <c r="B16" s="8" t="s">
        <v>113</v>
      </c>
      <c r="C16" s="9">
        <f>('屈折率'!L$34-'屈折率'!C$34)/('屈折率'!C16-'屈折率'!L16)</f>
        <v>-0.3675712477996756</v>
      </c>
      <c r="D16" s="9">
        <f>('屈折率'!C$34-1)+$C16*('屈折率'!C16-1)</f>
        <v>0.22453275892983995</v>
      </c>
      <c r="E16" s="9">
        <f>('屈折率'!D$34-1)+$C16*('屈折率'!D16-1)</f>
        <v>0.22456118212897538</v>
      </c>
      <c r="F16" s="9">
        <f>('屈折率'!E$34-1)+$C16*('屈折率'!E16-1)</f>
        <v>0.22457699534487127</v>
      </c>
      <c r="G16" s="9">
        <f>('屈折率'!F$34-1)+$C16*('屈折率'!F16-1)</f>
        <v>0.22458375041330592</v>
      </c>
      <c r="H16" s="9">
        <f>('屈折率'!G$34-1)+$C16*('屈折率'!G16-1)</f>
        <v>0.2245839229352533</v>
      </c>
      <c r="I16" s="9">
        <f>('屈折率'!H$34-1)+$C16*('屈折率'!H16-1)</f>
        <v>0.22457926368782763</v>
      </c>
      <c r="J16" s="9">
        <f>('屈折率'!I$34-1)+$C16*('屈折率'!I16-1)</f>
        <v>0.22457102623490988</v>
      </c>
      <c r="K16" s="9">
        <f>('屈折率'!J$34-1)+$C16*('屈折率'!J16-1)</f>
        <v>0.22456011754905622</v>
      </c>
      <c r="L16" s="9">
        <f>('屈折率'!K$34-1)+$C16*('屈折率'!K16-1)</f>
        <v>0.2245471995848067</v>
      </c>
      <c r="M16" s="9">
        <f>('屈折率'!L$34-1)+$C16*('屈折率'!L16-1)</f>
        <v>0.22453275892983995</v>
      </c>
      <c r="N16" s="20">
        <f t="shared" si="0"/>
        <v>0.22456289757386858</v>
      </c>
      <c r="O16" s="15">
        <f t="shared" si="1"/>
        <v>5.116400541335664E-05</v>
      </c>
    </row>
    <row r="17" spans="1:15" ht="13.5">
      <c r="A17" s="8">
        <v>15</v>
      </c>
      <c r="B17" s="8" t="s">
        <v>24</v>
      </c>
      <c r="C17" s="9">
        <f>('屈折率'!L$34-'屈折率'!C$34)/('屈折率'!C17-'屈折率'!L17)</f>
        <v>-0.3328710442753763</v>
      </c>
      <c r="D17" s="9">
        <f>('屈折率'!C$34-1)+$C17*('屈折率'!C17-1)</f>
        <v>0.23710574522185277</v>
      </c>
      <c r="E17" s="9">
        <f>('屈折率'!D$34-1)+$C17*('屈折率'!D17-1)</f>
        <v>0.23713874839318955</v>
      </c>
      <c r="F17" s="9">
        <f>('屈折率'!E$34-1)+$C17*('屈折率'!E17-1)</f>
        <v>0.23715724457695384</v>
      </c>
      <c r="G17" s="9">
        <f>('屈折率'!F$34-1)+$C17*('屈折率'!F17-1)</f>
        <v>0.23716526124172224</v>
      </c>
      <c r="H17" s="9">
        <f>('屈折率'!G$34-1)+$C17*('屈折率'!G17-1)</f>
        <v>0.2371656128374575</v>
      </c>
      <c r="I17" s="9">
        <f>('屈折率'!H$34-1)+$C17*('屈折率'!H17-1)</f>
        <v>0.23716029510663933</v>
      </c>
      <c r="J17" s="9">
        <f>('屈折率'!I$34-1)+$C17*('屈折率'!I17-1)</f>
        <v>0.23715074100360722</v>
      </c>
      <c r="K17" s="9">
        <f>('屈折率'!J$34-1)+$C17*('屈折率'!J17-1)</f>
        <v>0.23713799037152594</v>
      </c>
      <c r="L17" s="9">
        <f>('屈折率'!K$34-1)+$C17*('屈折率'!K17-1)</f>
        <v>0.23712280457138665</v>
      </c>
      <c r="M17" s="9">
        <f>('屈折率'!L$34-1)+$C17*('屈折率'!L17-1)</f>
        <v>0.23710574522185277</v>
      </c>
      <c r="N17" s="20">
        <f t="shared" si="0"/>
        <v>0.23714101885461875</v>
      </c>
      <c r="O17" s="15">
        <f t="shared" si="1"/>
        <v>5.986761560472509E-05</v>
      </c>
    </row>
    <row r="18" spans="1:15" ht="13.5">
      <c r="A18" s="8">
        <v>16</v>
      </c>
      <c r="B18" s="8" t="s">
        <v>25</v>
      </c>
      <c r="C18" s="9">
        <f>('屈折率'!L$34-'屈折率'!C$34)/('屈折率'!C18-'屈折率'!L18)</f>
        <v>-0.323803610639776</v>
      </c>
      <c r="D18" s="9">
        <f>('屈折率'!C$34-1)+$C18*('屈折率'!C18-1)</f>
        <v>0.23169677936274666</v>
      </c>
      <c r="E18" s="9">
        <f>('屈折率'!D$34-1)+$C18*('屈折率'!D18-1)</f>
        <v>0.23172650946765058</v>
      </c>
      <c r="F18" s="9">
        <f>('屈折率'!E$34-1)+$C18*('屈折率'!E18-1)</f>
        <v>0.2317431286298376</v>
      </c>
      <c r="G18" s="9">
        <f>('屈折率'!F$34-1)+$C18*('屈折率'!F18-1)</f>
        <v>0.2317502869218307</v>
      </c>
      <c r="H18" s="9">
        <f>('屈折率'!G$34-1)+$C18*('屈折率'!G18-1)</f>
        <v>0.23175054036670695</v>
      </c>
      <c r="I18" s="9">
        <f>('屈折率'!H$34-1)+$C18*('屈折率'!H18-1)</f>
        <v>0.2317457040913851</v>
      </c>
      <c r="J18" s="9">
        <f>('屈折率'!I$34-1)+$C18*('屈折率'!I18-1)</f>
        <v>0.23173708254929368</v>
      </c>
      <c r="K18" s="9">
        <f>('屈折率'!J$34-1)+$C18*('屈折率'!J18-1)</f>
        <v>0.23172562272249428</v>
      </c>
      <c r="L18" s="9">
        <f>('屈折率'!K$34-1)+$C18*('屈折率'!K18-1)</f>
        <v>0.23171201793811602</v>
      </c>
      <c r="M18" s="9">
        <f>('屈折率'!L$34-1)+$C18*('屈折率'!L18-1)</f>
        <v>0.23169677936274666</v>
      </c>
      <c r="N18" s="20">
        <f t="shared" si="0"/>
        <v>0.2317284451412808</v>
      </c>
      <c r="O18" s="15">
        <f t="shared" si="1"/>
        <v>5.376100396028982E-05</v>
      </c>
    </row>
    <row r="19" spans="1:15" ht="13.5">
      <c r="A19" s="8">
        <v>17</v>
      </c>
      <c r="B19" s="8" t="s">
        <v>2</v>
      </c>
      <c r="C19" s="9">
        <f>('屈折率'!L$34-'屈折率'!C$34)/('屈折率'!C19-'屈折率'!L19)</f>
        <v>-0.5740119908164303</v>
      </c>
      <c r="D19" s="9">
        <f>('屈折率'!C$34-1)+$C19*('屈折率'!C19-1)</f>
        <v>0.14237475711861375</v>
      </c>
      <c r="E19" s="9">
        <f>('屈折率'!D$34-1)+$C19*('屈折率'!D19-1)</f>
        <v>0.14237433301921365</v>
      </c>
      <c r="F19" s="9">
        <f>('屈折率'!E$34-1)+$C19*('屈折率'!E19-1)</f>
        <v>0.14237337966561509</v>
      </c>
      <c r="G19" s="9">
        <f>('屈折率'!F$34-1)+$C19*('屈折率'!F19-1)</f>
        <v>0.14237231724894256</v>
      </c>
      <c r="H19" s="9">
        <f>('屈折率'!G$34-1)+$C19*('屈折率'!G19-1)</f>
        <v>0.14237143532848362</v>
      </c>
      <c r="I19" s="9">
        <f>('屈折率'!H$34-1)+$C19*('屈折率'!H19-1)</f>
        <v>0.14237093176229554</v>
      </c>
      <c r="J19" s="9">
        <f>('屈折率'!I$34-1)+$C19*('屈折率'!I19-1)</f>
        <v>0.14237093977939835</v>
      </c>
      <c r="K19" s="9">
        <f>('屈折率'!J$34-1)+$C19*('屈折率'!J19-1)</f>
        <v>0.14237154694865672</v>
      </c>
      <c r="L19" s="9">
        <f>('屈折率'!K$34-1)+$C19*('屈折率'!K19-1)</f>
        <v>0.1423728085598575</v>
      </c>
      <c r="M19" s="9">
        <f>('屈折率'!L$34-1)+$C19*('屈折率'!L19-1)</f>
        <v>0.14237475711861375</v>
      </c>
      <c r="N19" s="20">
        <f t="shared" si="0"/>
        <v>0.14237272065496903</v>
      </c>
      <c r="O19" s="15">
        <f t="shared" si="1"/>
        <v>3.825356318210016E-06</v>
      </c>
    </row>
    <row r="20" spans="1:15" ht="13.5">
      <c r="A20" s="8">
        <v>18</v>
      </c>
      <c r="B20" s="8" t="s">
        <v>3</v>
      </c>
      <c r="C20" s="9">
        <f>('屈折率'!L$34-'屈折率'!C$34)/('屈折率'!C20-'屈折率'!L20)</f>
        <v>-0.4319611855394365</v>
      </c>
      <c r="D20" s="9">
        <f>('屈折率'!C$34-1)+$C20*('屈折率'!C20-1)</f>
        <v>0.17636510230333724</v>
      </c>
      <c r="E20" s="9">
        <f>('屈折率'!D$34-1)+$C20*('屈折率'!D20-1)</f>
        <v>0.17637810772950452</v>
      </c>
      <c r="F20" s="9">
        <f>('屈折率'!E$34-1)+$C20*('屈折率'!E20-1)</f>
        <v>0.17638566879368045</v>
      </c>
      <c r="G20" s="9">
        <f>('屈折率'!F$34-1)+$C20*('屈折率'!F20-1)</f>
        <v>0.17638914818589047</v>
      </c>
      <c r="H20" s="9">
        <f>('屈折率'!G$34-1)+$C20*('屈折率'!G20-1)</f>
        <v>0.176389538367213</v>
      </c>
      <c r="I20" s="9">
        <f>('屈折率'!H$34-1)+$C20*('屈折率'!H20-1)</f>
        <v>0.17638756946648215</v>
      </c>
      <c r="J20" s="9">
        <f>('屈折率'!I$34-1)+$C20*('屈折率'!I20-1)</f>
        <v>0.17638378341841865</v>
      </c>
      <c r="K20" s="9">
        <f>('屈折率'!J$34-1)+$C20*('屈折率'!J20-1)</f>
        <v>0.17637858563263092</v>
      </c>
      <c r="L20" s="9">
        <f>('屈折率'!K$34-1)+$C20*('屈折率'!K20-1)</f>
        <v>0.17637228147072054</v>
      </c>
      <c r="M20" s="9">
        <f>('屈折率'!L$34-1)+$C20*('屈折率'!L20-1)</f>
        <v>0.17636510230333724</v>
      </c>
      <c r="N20" s="20">
        <f t="shared" si="0"/>
        <v>0.1763794887671215</v>
      </c>
      <c r="O20" s="15">
        <f t="shared" si="1"/>
        <v>2.4436063875754588E-05</v>
      </c>
    </row>
    <row r="21" spans="1:15" ht="13.5">
      <c r="A21" s="8">
        <v>19</v>
      </c>
      <c r="B21" s="8" t="s">
        <v>110</v>
      </c>
      <c r="C21" s="9">
        <f>('屈折率'!L$34-'屈折率'!C$34)/('屈折率'!C21-'屈折率'!L21)</f>
        <v>-0.4426006056728273</v>
      </c>
      <c r="D21" s="9">
        <f>('屈折率'!C$34-1)+$C21*('屈折率'!C21-1)</f>
        <v>0.16754667425721165</v>
      </c>
      <c r="E21" s="9">
        <f>('屈折率'!D$34-1)+$C21*('屈折率'!D21-1)</f>
        <v>0.16755630284257156</v>
      </c>
      <c r="F21" s="9">
        <f>('屈折率'!E$34-1)+$C21*('屈折率'!E21-1)</f>
        <v>0.16756181577925805</v>
      </c>
      <c r="G21" s="9">
        <f>('屈折率'!F$34-1)+$C21*('屈折率'!F21-1)</f>
        <v>0.16756427838484644</v>
      </c>
      <c r="H21" s="9">
        <f>('屈折率'!G$34-1)+$C21*('屈折率'!G21-1)</f>
        <v>0.16756446397690167</v>
      </c>
      <c r="I21" s="9">
        <f>('屈折率'!H$34-1)+$C21*('屈折率'!H21-1)</f>
        <v>0.1675629393118504</v>
      </c>
      <c r="J21" s="9">
        <f>('屈折率'!I$34-1)+$C21*('屈折率'!I21-1)</f>
        <v>0.16756012325240754</v>
      </c>
      <c r="K21" s="9">
        <f>('屈折率'!J$34-1)+$C21*('屈折率'!J21-1)</f>
        <v>0.16755632761741318</v>
      </c>
      <c r="L21" s="9">
        <f>('屈折率'!K$34-1)+$C21*('屈折率'!K21-1)</f>
        <v>0.16755178598804338</v>
      </c>
      <c r="M21" s="9">
        <f>('屈折率'!L$34-1)+$C21*('屈折率'!L21-1)</f>
        <v>0.16754667425721165</v>
      </c>
      <c r="N21" s="20">
        <f t="shared" si="0"/>
        <v>0.16755713856677154</v>
      </c>
      <c r="O21" s="15">
        <f t="shared" si="1"/>
        <v>1.7789719690020078E-05</v>
      </c>
    </row>
    <row r="22" spans="1:15" ht="13.5">
      <c r="A22" s="8">
        <v>20</v>
      </c>
      <c r="B22" s="8" t="s">
        <v>111</v>
      </c>
      <c r="C22" s="9">
        <f>('屈折率'!L$34-'屈折率'!C$34)/('屈折率'!C22-'屈折率'!L22)</f>
        <v>-0.4134871140695331</v>
      </c>
      <c r="D22" s="9">
        <f>('屈折率'!C$34-1)+$C22*('屈折率'!C22-1)</f>
        <v>0.18482647574506855</v>
      </c>
      <c r="E22" s="9">
        <f>('屈折率'!D$34-1)+$C22*('屈折率'!D22-1)</f>
        <v>0.18484136773498644</v>
      </c>
      <c r="F22" s="9">
        <f>('屈折率'!E$34-1)+$C22*('屈折率'!E22-1)</f>
        <v>0.1848498469115002</v>
      </c>
      <c r="G22" s="9">
        <f>('屈折率'!F$34-1)+$C22*('屈折率'!F22-1)</f>
        <v>0.18485361078522172</v>
      </c>
      <c r="H22" s="9">
        <f>('屈折率'!G$34-1)+$C22*('屈折率'!G22-1)</f>
        <v>0.18485387425281807</v>
      </c>
      <c r="I22" s="9">
        <f>('屈折率'!H$34-1)+$C22*('屈折率'!H22-1)</f>
        <v>0.1848515168439649</v>
      </c>
      <c r="J22" s="9">
        <f>('屈折率'!I$34-1)+$C22*('屈折率'!I22-1)</f>
        <v>0.18484718166629177</v>
      </c>
      <c r="K22" s="9">
        <f>('屈折率'!J$34-1)+$C22*('屈折率'!J22-1)</f>
        <v>0.18484134301052813</v>
      </c>
      <c r="L22" s="9">
        <f>('屈折率'!K$34-1)+$C22*('屈折率'!K22-1)</f>
        <v>0.18483435323863612</v>
      </c>
      <c r="M22" s="9">
        <f>('屈折率'!L$34-1)+$C22*('屈折率'!L22-1)</f>
        <v>0.18482647574506855</v>
      </c>
      <c r="N22" s="20">
        <f t="shared" si="0"/>
        <v>0.18484260459340843</v>
      </c>
      <c r="O22" s="15">
        <f t="shared" si="1"/>
        <v>2.7398507749520906E-05</v>
      </c>
    </row>
    <row r="23" spans="1:15" ht="13.5">
      <c r="A23" s="8">
        <v>21</v>
      </c>
      <c r="B23" s="8" t="s">
        <v>4</v>
      </c>
      <c r="C23" s="9">
        <f>('屈折率'!L$34-'屈折率'!C$34)/('屈折率'!C23-'屈折率'!L23)</f>
        <v>-0.4230622416170707</v>
      </c>
      <c r="D23" s="9">
        <f>('屈折率'!C$34-1)+$C23*('屈折率'!C23-1)</f>
        <v>0.1752498059111054</v>
      </c>
      <c r="E23" s="9">
        <f>('屈折率'!D$34-1)+$C23*('屈折率'!D23-1)</f>
        <v>0.17526090403484001</v>
      </c>
      <c r="F23" s="9">
        <f>('屈折率'!E$34-1)+$C23*('屈折率'!E23-1)</f>
        <v>0.17526732025198466</v>
      </c>
      <c r="G23" s="9">
        <f>('屈折率'!F$34-1)+$C23*('屈折率'!F23-1)</f>
        <v>0.17527023813650605</v>
      </c>
      <c r="H23" s="9">
        <f>('屈折率'!G$34-1)+$C23*('屈折率'!G23-1)</f>
        <v>0.17527052137588567</v>
      </c>
      <c r="I23" s="9">
        <f>('屈折率'!H$34-1)+$C23*('屈折率'!H23-1)</f>
        <v>0.17526880615586704</v>
      </c>
      <c r="J23" s="9">
        <f>('屈折率'!I$34-1)+$C23*('屈折率'!I23-1)</f>
        <v>0.17526556496683476</v>
      </c>
      <c r="K23" s="9">
        <f>('屈折率'!J$34-1)+$C23*('屈折率'!J23-1)</f>
        <v>0.17526115126642794</v>
      </c>
      <c r="L23" s="9">
        <f>('屈折率'!K$34-1)+$C23*('屈折率'!K23-1)</f>
        <v>0.17525583112669335</v>
      </c>
      <c r="M23" s="9">
        <f>('屈折率'!L$34-1)+$C23*('屈折率'!L23-1)</f>
        <v>0.1752498059111054</v>
      </c>
      <c r="N23" s="20">
        <f t="shared" si="0"/>
        <v>0.17526199491372502</v>
      </c>
      <c r="O23" s="15">
        <f t="shared" si="1"/>
        <v>2.0715464780274306E-05</v>
      </c>
    </row>
    <row r="24" spans="1:15" ht="13.5">
      <c r="A24" s="8">
        <v>22</v>
      </c>
      <c r="B24" s="8" t="s">
        <v>5</v>
      </c>
      <c r="C24" s="9">
        <f>('屈折率'!L$34-'屈折率'!C$34)/('屈折率'!C24-'屈折率'!L24)</f>
        <v>-0.46445861113824916</v>
      </c>
      <c r="D24" s="9">
        <f>('屈折率'!C$34-1)+$C24*('屈折率'!C24-1)</f>
        <v>0.15862124834293873</v>
      </c>
      <c r="E24" s="9">
        <f>('屈折率'!D$34-1)+$C24*('屈折率'!D24-1)</f>
        <v>0.15862735468063538</v>
      </c>
      <c r="F24" s="9">
        <f>('屈折率'!E$34-1)+$C24*('屈折率'!E24-1)</f>
        <v>0.15863062433209257</v>
      </c>
      <c r="G24" s="9">
        <f>('屈折率'!F$34-1)+$C24*('屈折率'!F24-1)</f>
        <v>0.15863187667921153</v>
      </c>
      <c r="H24" s="9">
        <f>('屈折率'!G$34-1)+$C24*('屈折率'!G24-1)</f>
        <v>0.15863170602238197</v>
      </c>
      <c r="I24" s="9">
        <f>('屈折率'!H$34-1)+$C24*('屈折率'!H24-1)</f>
        <v>0.1586305461286664</v>
      </c>
      <c r="J24" s="9">
        <f>('屈折率'!I$34-1)+$C24*('屈折率'!I24-1)</f>
        <v>0.15862871519117366</v>
      </c>
      <c r="K24" s="9">
        <f>('屈折率'!J$34-1)+$C24*('屈折率'!J24-1)</f>
        <v>0.15862644749757715</v>
      </c>
      <c r="L24" s="9">
        <f>('屈折率'!K$34-1)+$C24*('屈折率'!K24-1)</f>
        <v>0.15862391596742287</v>
      </c>
      <c r="M24" s="9">
        <f>('屈折率'!L$34-1)+$C24*('屈折率'!L24-1)</f>
        <v>0.15862124834293873</v>
      </c>
      <c r="N24" s="20">
        <f t="shared" si="0"/>
        <v>0.1586273683185039</v>
      </c>
      <c r="O24" s="15">
        <f t="shared" si="1"/>
        <v>1.062833627279991E-05</v>
      </c>
    </row>
    <row r="25" spans="1:15" ht="13.5">
      <c r="A25" s="8">
        <v>23</v>
      </c>
      <c r="B25" s="8" t="s">
        <v>6</v>
      </c>
      <c r="C25" s="9">
        <f>('屈折率'!L$34-'屈折率'!C$34)/('屈折率'!C25-'屈折率'!L25)</f>
        <v>-0.4311907714417477</v>
      </c>
      <c r="D25" s="9">
        <f>('屈折率'!C$34-1)+$C25*('屈折率'!C25-1)</f>
        <v>0.17010650736809207</v>
      </c>
      <c r="E25" s="9">
        <f>('屈折率'!D$34-1)+$C25*('屈折率'!D25-1)</f>
        <v>0.17011670684440217</v>
      </c>
      <c r="F25" s="9">
        <f>('屈折率'!E$34-1)+$C25*('屈折率'!E25-1)</f>
        <v>0.17012239299975268</v>
      </c>
      <c r="G25" s="9">
        <f>('屈折率'!F$34-1)+$C25*('屈折率'!F25-1)</f>
        <v>0.17012479944966147</v>
      </c>
      <c r="H25" s="9">
        <f>('屈折率'!G$34-1)+$C25*('屈折率'!G25-1)</f>
        <v>0.17012481490602388</v>
      </c>
      <c r="I25" s="9">
        <f>('屈折率'!H$34-1)+$C25*('屈折率'!H25-1)</f>
        <v>0.170123085356307</v>
      </c>
      <c r="J25" s="9">
        <f>('屈折率'!I$34-1)+$C25*('屈折率'!I25-1)</f>
        <v>0.17012008392441524</v>
      </c>
      <c r="K25" s="9">
        <f>('屈折率'!J$34-1)+$C25*('屈折率'!J25-1)</f>
        <v>0.17011615930690172</v>
      </c>
      <c r="L25" s="9">
        <f>('屈折率'!K$34-1)+$C25*('屈折率'!K25-1)</f>
        <v>0.17011156978252545</v>
      </c>
      <c r="M25" s="9">
        <f>('屈折率'!L$34-1)+$C25*('屈折率'!L25-1)</f>
        <v>0.17010650736809207</v>
      </c>
      <c r="N25" s="20">
        <f t="shared" si="0"/>
        <v>0.1701172627306174</v>
      </c>
      <c r="O25" s="15">
        <f t="shared" si="1"/>
        <v>1.8307537931805395E-05</v>
      </c>
    </row>
    <row r="26" spans="1:15" ht="13.5">
      <c r="A26" s="8">
        <v>24</v>
      </c>
      <c r="B26" s="8" t="s">
        <v>7</v>
      </c>
      <c r="C26" s="9">
        <f>('屈折率'!L$34-'屈折率'!C$34)/('屈折率'!C26-'屈折率'!L26)</f>
        <v>-0.4488645648334102</v>
      </c>
      <c r="D26" s="9">
        <f>('屈折率'!C$34-1)+$C26*('屈折率'!C26-1)</f>
        <v>0.1602596697079658</v>
      </c>
      <c r="E26" s="9">
        <f>('屈折率'!D$34-1)+$C26*('屈折率'!D26-1)</f>
        <v>0.16026681494210854</v>
      </c>
      <c r="F26" s="9">
        <f>('屈折率'!E$34-1)+$C26*('屈折率'!E26-1)</f>
        <v>0.1602706692291308</v>
      </c>
      <c r="G26" s="9">
        <f>('屈折率'!F$34-1)+$C26*('屈折率'!F26-1)</f>
        <v>0.1602721766393302</v>
      </c>
      <c r="H26" s="9">
        <f>('屈折率'!G$34-1)+$C26*('屈折率'!G26-1)</f>
        <v>0.1602720192217184</v>
      </c>
      <c r="I26" s="9">
        <f>('屈折率'!H$34-1)+$C26*('屈折率'!H26-1)</f>
        <v>0.16027069319472048</v>
      </c>
      <c r="J26" s="9">
        <f>('屈折率'!I$34-1)+$C26*('屈折率'!I26-1)</f>
        <v>0.16026856163340442</v>
      </c>
      <c r="K26" s="9">
        <f>('屈折率'!J$34-1)+$C26*('屈折率'!J26-1)</f>
        <v>0.16026589134896724</v>
      </c>
      <c r="L26" s="9">
        <f>('屈折率'!K$34-1)+$C26*('屈折率'!K26-1)</f>
        <v>0.1602628789907639</v>
      </c>
      <c r="M26" s="9">
        <f>('屈折率'!L$34-1)+$C26*('屈折率'!L26-1)</f>
        <v>0.1602596697079658</v>
      </c>
      <c r="N26" s="20">
        <f t="shared" si="0"/>
        <v>0.16026690446160755</v>
      </c>
      <c r="O26" s="15">
        <f t="shared" si="1"/>
        <v>1.2506931364397733E-05</v>
      </c>
    </row>
    <row r="27" spans="1:15" ht="13.5">
      <c r="A27" s="8">
        <v>25</v>
      </c>
      <c r="B27" s="8" t="s">
        <v>112</v>
      </c>
      <c r="C27" s="9">
        <f>('屈折率'!L$34-'屈折率'!C$34)/('屈折率'!C27-'屈折率'!L27)</f>
        <v>-0.4004934310589586</v>
      </c>
      <c r="D27" s="9">
        <f>('屈折率'!C$34-1)+$C27*('屈折率'!C27-1)</f>
        <v>0.1829980353096558</v>
      </c>
      <c r="E27" s="9">
        <f>('屈折率'!D$34-1)+$C27*('屈折率'!D27-1)</f>
        <v>0.18301123882950837</v>
      </c>
      <c r="F27" s="9">
        <f>('屈折率'!E$34-1)+$C27*('屈折率'!E27-1)</f>
        <v>0.18301893588875506</v>
      </c>
      <c r="G27" s="9">
        <f>('屈折率'!F$34-1)+$C27*('屈折率'!F27-1)</f>
        <v>0.18302249607383148</v>
      </c>
      <c r="H27" s="9">
        <f>('屈折率'!G$34-1)+$C27*('屈折率'!G27-1)</f>
        <v>0.18302291747329041</v>
      </c>
      <c r="I27" s="9">
        <f>('屈折率'!H$34-1)+$C27*('屈折率'!H27-1)</f>
        <v>0.18302093489937699</v>
      </c>
      <c r="J27" s="9">
        <f>('屈折率'!I$34-1)+$C27*('屈折率'!I27-1)</f>
        <v>0.18301709424415447</v>
      </c>
      <c r="K27" s="9">
        <f>('屈折率'!J$34-1)+$C27*('屈折率'!J27-1)</f>
        <v>0.1830118043009724</v>
      </c>
      <c r="L27" s="9">
        <f>('屈折率'!K$34-1)+$C27*('屈折率'!K27-1)</f>
        <v>0.18300537335226907</v>
      </c>
      <c r="M27" s="9">
        <f>('屈折率'!L$34-1)+$C27*('屈折率'!L27-1)</f>
        <v>0.1829980353096558</v>
      </c>
      <c r="N27" s="20">
        <f t="shared" si="0"/>
        <v>0.183012686568147</v>
      </c>
      <c r="O27" s="15">
        <f t="shared" si="1"/>
        <v>2.488216363460971E-05</v>
      </c>
    </row>
    <row r="28" spans="1:15" ht="13.5">
      <c r="A28" s="8">
        <v>26</v>
      </c>
      <c r="B28" s="8" t="s">
        <v>8</v>
      </c>
      <c r="C28" s="9">
        <f>('屈折率'!L$34-'屈折率'!C$34)/('屈折率'!C28-'屈折率'!L28)</f>
        <v>-0.394429722641448</v>
      </c>
      <c r="D28" s="9">
        <f>('屈折率'!C$34-1)+$C28*('屈折率'!C28-1)</f>
        <v>0.1932703146107851</v>
      </c>
      <c r="E28" s="9">
        <f>('屈折率'!D$34-1)+$C28*('屈折率'!D28-1)</f>
        <v>0.19328806455877118</v>
      </c>
      <c r="F28" s="9">
        <f>('屈折率'!E$34-1)+$C28*('屈折率'!E28-1)</f>
        <v>0.19329813231471826</v>
      </c>
      <c r="G28" s="9">
        <f>('屈折率'!F$34-1)+$C28*('屈折率'!F28-1)</f>
        <v>0.1933025765829929</v>
      </c>
      <c r="H28" s="9">
        <f>('屈折率'!G$34-1)+$C28*('屈折率'!G28-1)</f>
        <v>0.19330286140553143</v>
      </c>
      <c r="I28" s="9">
        <f>('屈折率'!H$34-1)+$C28*('屈折率'!H28-1)</f>
        <v>0.19330004082864208</v>
      </c>
      <c r="J28" s="9">
        <f>('屈折率'!I$34-1)+$C28*('屈折率'!I28-1)</f>
        <v>0.1932948818314384</v>
      </c>
      <c r="K28" s="9">
        <f>('屈折率'!J$34-1)+$C28*('屈折率'!J28-1)</f>
        <v>0.19328794763322227</v>
      </c>
      <c r="L28" s="9">
        <f>('屈折率'!K$34-1)+$C28*('屈折率'!K28-1)</f>
        <v>0.1932796550588718</v>
      </c>
      <c r="M28" s="9">
        <f>('屈折率'!L$34-1)+$C28*('屈折率'!L28-1)</f>
        <v>0.1932703146107851</v>
      </c>
      <c r="N28" s="20">
        <f t="shared" si="0"/>
        <v>0.19328947894357584</v>
      </c>
      <c r="O28" s="15">
        <f t="shared" si="1"/>
        <v>3.2546794746346475E-05</v>
      </c>
    </row>
    <row r="29" spans="1:15" ht="13.5">
      <c r="A29" s="8">
        <v>27</v>
      </c>
      <c r="B29" s="8" t="s">
        <v>9</v>
      </c>
      <c r="C29" s="9">
        <f>('屈折率'!L$34-'屈折率'!C$34)/('屈折率'!C29-'屈折率'!L29)</f>
        <v>-0.35667838480407654</v>
      </c>
      <c r="D29" s="9">
        <f>('屈折率'!C$34-1)+$C29*('屈折率'!C29-1)</f>
        <v>0.20386639529894707</v>
      </c>
      <c r="E29" s="9">
        <f>('屈折率'!D$34-1)+$C29*('屈折率'!D29-1)</f>
        <v>0.20388633610671342</v>
      </c>
      <c r="F29" s="9">
        <f>('屈折率'!E$34-1)+$C29*('屈折率'!E29-1)</f>
        <v>0.20389787795724057</v>
      </c>
      <c r="G29" s="9">
        <f>('屈折率'!F$34-1)+$C29*('屈折率'!F29-1)</f>
        <v>0.2039031619318447</v>
      </c>
      <c r="H29" s="9">
        <f>('屈折率'!G$34-1)+$C29*('屈折率'!G29-1)</f>
        <v>0.20390373048153854</v>
      </c>
      <c r="I29" s="9">
        <f>('屈折率'!H$34-1)+$C29*('屈折率'!H29-1)</f>
        <v>0.2039007077199878</v>
      </c>
      <c r="J29" s="9">
        <f>('屈折率'!I$34-1)+$C29*('屈折率'!I29-1)</f>
        <v>0.20389492124251843</v>
      </c>
      <c r="K29" s="9">
        <f>('屈折率'!J$34-1)+$C29*('屈折率'!J29-1)</f>
        <v>0.20388698578677195</v>
      </c>
      <c r="L29" s="9">
        <f>('屈折率'!K$34-1)+$C29*('屈折率'!K29-1)</f>
        <v>0.20387736153677907</v>
      </c>
      <c r="M29" s="9">
        <f>('屈折率'!L$34-1)+$C29*('屈折率'!L29-1)</f>
        <v>0.20386639529894707</v>
      </c>
      <c r="N29" s="20">
        <f t="shared" si="0"/>
        <v>0.20388838733612888</v>
      </c>
      <c r="O29" s="15">
        <f t="shared" si="1"/>
        <v>3.7335182591469174E-05</v>
      </c>
    </row>
    <row r="30" spans="1:15" ht="13.5">
      <c r="A30" s="8">
        <v>28</v>
      </c>
      <c r="B30" s="8" t="s">
        <v>10</v>
      </c>
      <c r="C30" s="9">
        <f>('屈折率'!L$34-'屈折率'!C$34)/('屈折率'!C30-'屈折率'!L30)</f>
        <v>-0.3721723631258252</v>
      </c>
      <c r="D30" s="9">
        <f>('屈折率'!C$34-1)+$C30*('屈折率'!C30-1)</f>
        <v>0.20881526307875245</v>
      </c>
      <c r="E30" s="9">
        <f>('屈折率'!D$34-1)+$C30*('屈折率'!D30-1)</f>
        <v>0.2088382861053716</v>
      </c>
      <c r="F30" s="9">
        <f>('屈折率'!E$34-1)+$C30*('屈折率'!E30-1)</f>
        <v>0.20885128893917504</v>
      </c>
      <c r="G30" s="9">
        <f>('屈折率'!F$34-1)+$C30*('屈折率'!F30-1)</f>
        <v>0.20885699174440556</v>
      </c>
      <c r="H30" s="9">
        <f>('屈折率'!G$34-1)+$C30*('屈折率'!G30-1)</f>
        <v>0.20885731671184135</v>
      </c>
      <c r="I30" s="9">
        <f>('屈折率'!H$34-1)+$C30*('屈折率'!H30-1)</f>
        <v>0.2088536400655159</v>
      </c>
      <c r="J30" s="9">
        <f>('屈折率'!I$34-1)+$C30*('屈折率'!I30-1)</f>
        <v>0.20884695830034672</v>
      </c>
      <c r="K30" s="9">
        <f>('屈折率'!J$34-1)+$C30*('屈折率'!J30-1)</f>
        <v>0.20883799995204608</v>
      </c>
      <c r="L30" s="9">
        <f>('屈折率'!K$34-1)+$C30*('屈折率'!K30-1)</f>
        <v>0.20882730202941469</v>
      </c>
      <c r="M30" s="9">
        <f>('屈折率'!L$34-1)+$C30*('屈折率'!L30-1)</f>
        <v>0.20881526307875245</v>
      </c>
      <c r="N30" s="20">
        <f t="shared" si="0"/>
        <v>0.20884003100056217</v>
      </c>
      <c r="O30" s="15">
        <f t="shared" si="1"/>
        <v>4.205363308890098E-05</v>
      </c>
    </row>
    <row r="31" spans="1:15" ht="13.5">
      <c r="A31" s="8">
        <v>29</v>
      </c>
      <c r="B31" s="8" t="s">
        <v>11</v>
      </c>
      <c r="C31" s="9">
        <f>('屈折率'!L$34-'屈折率'!C$34)/('屈折率'!C31-'屈折率'!L31)</f>
        <v>-0.37744786164878275</v>
      </c>
      <c r="D31" s="9">
        <f>('屈折率'!C$34-1)+$C31*('屈折率'!C31-1)</f>
        <v>0.19394735800673168</v>
      </c>
      <c r="E31" s="9">
        <f>('屈折率'!D$34-1)+$C31*('屈折率'!D31-1)</f>
        <v>0.19396567984257543</v>
      </c>
      <c r="F31" s="9">
        <f>('屈折率'!E$34-1)+$C31*('屈折率'!E31-1)</f>
        <v>0.19397607661599323</v>
      </c>
      <c r="G31" s="9">
        <f>('屈折率'!F$34-1)+$C31*('屈折率'!F31-1)</f>
        <v>0.193980669923931</v>
      </c>
      <c r="H31" s="9">
        <f>('屈折率'!G$34-1)+$C31*('屈折率'!G31-1)</f>
        <v>0.19398096894445702</v>
      </c>
      <c r="I31" s="9">
        <f>('屈折率'!H$34-1)+$C31*('屈折率'!H31-1)</f>
        <v>0.19397806048214528</v>
      </c>
      <c r="J31" s="9">
        <f>('屈折率'!I$34-1)+$C31*('屈折率'!I31-1)</f>
        <v>0.19397273552527589</v>
      </c>
      <c r="K31" s="9">
        <f>('屈折率'!J$34-1)+$C31*('屈折率'!J31-1)</f>
        <v>0.1939655750403492</v>
      </c>
      <c r="L31" s="9">
        <f>('屈折率'!K$34-1)+$C31*('屈折率'!K31-1)</f>
        <v>0.1939570090667342</v>
      </c>
      <c r="M31" s="9">
        <f>('屈折率'!L$34-1)+$C31*('屈折率'!L31-1)</f>
        <v>0.19394735800673168</v>
      </c>
      <c r="N31" s="20">
        <f t="shared" si="0"/>
        <v>0.19396714914549246</v>
      </c>
      <c r="O31" s="15">
        <f t="shared" si="1"/>
        <v>3.36109377253313E-05</v>
      </c>
    </row>
    <row r="32" spans="1:15" ht="13.5">
      <c r="A32" s="8">
        <v>30</v>
      </c>
      <c r="B32" s="8" t="s">
        <v>12</v>
      </c>
      <c r="C32" s="9">
        <f>('屈折率'!L$34-'屈折率'!C$34)/('屈折率'!C32-'屈折率'!L32)</f>
        <v>-0.43371647350390713</v>
      </c>
      <c r="D32" s="9">
        <f>('屈折率'!C$34-1)+$C32*('屈折率'!C32-1)</f>
        <v>0.16117402726498448</v>
      </c>
      <c r="E32" s="9">
        <f>('屈折率'!D$34-1)+$C32*('屈折率'!D32-1)</f>
        <v>0.16117510798877338</v>
      </c>
      <c r="F32" s="9">
        <f>('屈折率'!E$34-1)+$C32*('屈折率'!E32-1)</f>
        <v>0.1611749967604869</v>
      </c>
      <c r="G32" s="9">
        <f>('屈折率'!F$34-1)+$C32*('屈折率'!F32-1)</f>
        <v>0.16117430037361352</v>
      </c>
      <c r="H32" s="9">
        <f>('屈折率'!G$34-1)+$C32*('屈折率'!G32-1)</f>
        <v>0.16117343709699666</v>
      </c>
      <c r="I32" s="9">
        <f>('屈折率'!H$34-1)+$C32*('屈折率'!H32-1)</f>
        <v>0.16117269479682816</v>
      </c>
      <c r="J32" s="9">
        <f>('屈折率'!I$34-1)+$C32*('屈折率'!I32-1)</f>
        <v>0.16117227046238725</v>
      </c>
      <c r="K32" s="9">
        <f>('屈折率'!J$34-1)+$C32*('屈折率'!J32-1)</f>
        <v>0.16117229738522287</v>
      </c>
      <c r="L32" s="9">
        <f>('屈折率'!K$34-1)+$C32*('屈折率'!K32-1)</f>
        <v>0.161172864032411</v>
      </c>
      <c r="M32" s="9">
        <f>('屈折率'!L$34-1)+$C32*('屈折率'!L32-1)</f>
        <v>0.16117402726498448</v>
      </c>
      <c r="N32" s="20">
        <f t="shared" si="0"/>
        <v>0.16117360234266886</v>
      </c>
      <c r="O32" s="15">
        <f t="shared" si="1"/>
        <v>2.837526386134659E-06</v>
      </c>
    </row>
    <row r="33" spans="1:15" ht="13.5">
      <c r="A33" s="8">
        <v>31</v>
      </c>
      <c r="B33" s="8" t="s">
        <v>107</v>
      </c>
      <c r="C33" s="9">
        <f>('屈折率'!L$34-'屈折率'!C$34)/('屈折率'!C33-'屈折率'!L33)</f>
        <v>-0.7580879550965703</v>
      </c>
      <c r="D33" s="9">
        <f>('屈折率'!C$34-1)+$C33*('屈折率'!C33-1)</f>
        <v>0.0619760562272586</v>
      </c>
      <c r="E33" s="9">
        <f>('屈折率'!D$34-1)+$C33*('屈折率'!D33-1)</f>
        <v>0.06197907685620169</v>
      </c>
      <c r="F33" s="9">
        <f>('屈折率'!E$34-1)+$C33*('屈折率'!E33-1)</f>
        <v>0.06198089276701041</v>
      </c>
      <c r="G33" s="9">
        <f>('屈折率'!F$34-1)+$C33*('屈折率'!F33-1)</f>
        <v>0.06198178247476116</v>
      </c>
      <c r="H33" s="9">
        <f>('屈折率'!G$34-1)+$C33*('屈折率'!G33-1)</f>
        <v>0.06198194891704062</v>
      </c>
      <c r="I33" s="9">
        <f>('屈折率'!H$34-1)+$C33*('屈折率'!H33-1)</f>
        <v>0.0619815420180827</v>
      </c>
      <c r="J33" s="9">
        <f>('屈折率'!I$34-1)+$C33*('屈折率'!I33-1)</f>
        <v>0.061980673926280316</v>
      </c>
      <c r="K33" s="9">
        <f>('屈折率'!J$34-1)+$C33*('屈折率'!J33-1)</f>
        <v>0.061979429488727755</v>
      </c>
      <c r="L33" s="9">
        <f>('屈折率'!K$34-1)+$C33*('屈折率'!K33-1)</f>
        <v>0.061977873567908515</v>
      </c>
      <c r="M33" s="9">
        <f>('屈折率'!L$34-1)+$C33*('屈折率'!L33-1)</f>
        <v>0.0619760562272586</v>
      </c>
      <c r="N33" s="20">
        <f t="shared" si="0"/>
        <v>0.061979533247053034</v>
      </c>
      <c r="O33" s="15">
        <f t="shared" si="1"/>
        <v>5.892689782016625E-06</v>
      </c>
    </row>
    <row r="34" spans="1:15" ht="13.5">
      <c r="A34" s="8">
        <v>32</v>
      </c>
      <c r="B34" s="8" t="s">
        <v>108</v>
      </c>
      <c r="C34" s="9">
        <f>('屈折率'!L$34-'屈折率'!C$34)/('屈折率'!C34-'屈折率'!L34)</f>
        <v>-1</v>
      </c>
      <c r="D34" s="9">
        <f>('屈折率'!C$34-1)+$C34*('屈折率'!C34-1)</f>
        <v>0</v>
      </c>
      <c r="E34" s="9">
        <f>('屈折率'!D$34-1)+$C34*('屈折率'!D34-1)</f>
        <v>0</v>
      </c>
      <c r="F34" s="9">
        <f>('屈折率'!E$34-1)+$C34*('屈折率'!E34-1)</f>
        <v>0</v>
      </c>
      <c r="G34" s="9">
        <f>('屈折率'!F$34-1)+$C34*('屈折率'!F34-1)</f>
        <v>0</v>
      </c>
      <c r="H34" s="9">
        <f>('屈折率'!G$34-1)+$C34*('屈折率'!G34-1)</f>
        <v>0</v>
      </c>
      <c r="I34" s="9">
        <f>('屈折率'!H$34-1)+$C34*('屈折率'!H34-1)</f>
        <v>0</v>
      </c>
      <c r="J34" s="9">
        <f>('屈折率'!I$34-1)+$C34*('屈折率'!I34-1)</f>
        <v>0</v>
      </c>
      <c r="K34" s="9">
        <f>('屈折率'!J$34-1)+$C34*('屈折率'!J34-1)</f>
        <v>0</v>
      </c>
      <c r="L34" s="9">
        <f>('屈折率'!K$34-1)+$C34*('屈折率'!K34-1)</f>
        <v>0</v>
      </c>
      <c r="M34" s="9">
        <f>('屈折率'!L$34-1)+$C34*('屈折率'!L34-1)</f>
        <v>0</v>
      </c>
      <c r="N34" s="20">
        <f t="shared" si="0"/>
        <v>0</v>
      </c>
      <c r="O34" s="15">
        <f t="shared" si="1"/>
        <v>0</v>
      </c>
    </row>
    <row r="35" spans="1:15" ht="13.5">
      <c r="A35" s="8">
        <v>33</v>
      </c>
      <c r="B35" s="8" t="s">
        <v>0</v>
      </c>
      <c r="C35" s="9">
        <f>('屈折率'!L$34-'屈折率'!C$34)/('屈折率'!C35-'屈折率'!L35)</f>
        <v>-0.5256164637200949</v>
      </c>
      <c r="D35" s="9">
        <f>('屈折率'!C$34-1)+$C35*('屈折率'!C35-1)</f>
        <v>0.1258756558024906</v>
      </c>
      <c r="E35" s="9">
        <f>('屈折率'!D$34-1)+$C35*('屈折率'!D35-1)</f>
        <v>0.1258855148550757</v>
      </c>
      <c r="F35" s="9">
        <f>('屈折率'!E$34-1)+$C35*('屈折率'!E35-1)</f>
        <v>0.12589158544984758</v>
      </c>
      <c r="G35" s="9">
        <f>('屈折率'!F$34-1)+$C35*('屈折率'!F35-1)</f>
        <v>0.12589466812889338</v>
      </c>
      <c r="H35" s="9">
        <f>('屈折率'!G$34-1)+$C35*('屈折率'!G35-1)</f>
        <v>0.12589536217862235</v>
      </c>
      <c r="I35" s="9">
        <f>('屈折率'!H$34-1)+$C35*('屈折率'!H35-1)</f>
        <v>0.12589412100851438</v>
      </c>
      <c r="J35" s="9">
        <f>('屈折率'!I$34-1)+$C35*('屈折率'!I35-1)</f>
        <v>0.12589129102245356</v>
      </c>
      <c r="K35" s="9">
        <f>('屈折率'!J$34-1)+$C35*('屈折率'!J35-1)</f>
        <v>0.1258871392641035</v>
      </c>
      <c r="L35" s="9">
        <f>('屈折率'!K$34-1)+$C35*('屈折率'!K35-1)</f>
        <v>0.1258818733186951</v>
      </c>
      <c r="M35" s="9">
        <f>('屈折率'!L$34-1)+$C35*('屈折率'!L35-1)</f>
        <v>0.1258756558024906</v>
      </c>
      <c r="N35" s="20">
        <f aca="true" t="shared" si="2" ref="N35:N66">AVERAGE(D35:M35)</f>
        <v>0.12588728668311866</v>
      </c>
      <c r="O35" s="15">
        <f aca="true" t="shared" si="3" ref="O35:O66">MAX(D35:M35)-MIN(D35:M35)</f>
        <v>1.9706376131745085E-05</v>
      </c>
    </row>
    <row r="36" spans="1:15" ht="13.5">
      <c r="A36" s="8">
        <v>34</v>
      </c>
      <c r="B36" s="8" t="s">
        <v>109</v>
      </c>
      <c r="C36" s="9">
        <f>('屈折率'!L$34-'屈折率'!C$34)/('屈折率'!C36-'屈折率'!L36)</f>
        <v>-0.6417848002774577</v>
      </c>
      <c r="D36" s="9">
        <f>('屈折率'!C$34-1)+$C36*('屈折率'!C36-1)</f>
        <v>0.09362219091881785</v>
      </c>
      <c r="E36" s="9">
        <f>('屈折率'!D$34-1)+$C36*('屈折率'!D36-1)</f>
        <v>0.09362702466766432</v>
      </c>
      <c r="F36" s="9">
        <f>('屈折率'!E$34-1)+$C36*('屈折率'!E36-1)</f>
        <v>0.09362991940984489</v>
      </c>
      <c r="G36" s="9">
        <f>('屈折率'!F$34-1)+$C36*('屈折率'!F36-1)</f>
        <v>0.09363132087112258</v>
      </c>
      <c r="H36" s="9">
        <f>('屈折率'!G$34-1)+$C36*('屈折率'!G36-1)</f>
        <v>0.09363156006556955</v>
      </c>
      <c r="I36" s="9">
        <f>('屈折率'!H$34-1)+$C36*('屈折率'!H36-1)</f>
        <v>0.09363088511774947</v>
      </c>
      <c r="J36" s="9">
        <f>('屈折率'!I$34-1)+$C36*('屈折率'!I36-1)</f>
        <v>0.09362948360853296</v>
      </c>
      <c r="K36" s="9">
        <f>('屈折率'!J$34-1)+$C36*('屈折率'!J36-1)</f>
        <v>0.09362749845553459</v>
      </c>
      <c r="L36" s="9">
        <f>('屈折率'!K$34-1)+$C36*('屈折率'!K36-1)</f>
        <v>0.09362503932514549</v>
      </c>
      <c r="M36" s="9">
        <f>('屈折率'!L$34-1)+$C36*('屈折率'!L36-1)</f>
        <v>0.09362219091881785</v>
      </c>
      <c r="N36" s="20">
        <f t="shared" si="2"/>
        <v>0.09362771133587994</v>
      </c>
      <c r="O36" s="15">
        <f t="shared" si="3"/>
        <v>9.369146751703195E-06</v>
      </c>
    </row>
    <row r="37" spans="1:15" ht="13.5">
      <c r="A37" s="8">
        <v>35</v>
      </c>
      <c r="B37" s="8" t="s">
        <v>1</v>
      </c>
      <c r="C37" s="9">
        <f>('屈折率'!L$34-'屈折率'!C$34)/('屈折率'!C37-'屈折率'!L37)</f>
        <v>-0.6659032864002143</v>
      </c>
      <c r="D37" s="9">
        <f>('屈折率'!C$34-1)+$C37*('屈折率'!C37-1)</f>
        <v>0.11414224937887069</v>
      </c>
      <c r="E37" s="9">
        <f>('屈折率'!D$34-1)+$C37*('屈折率'!D37-1)</f>
        <v>0.11413672360220956</v>
      </c>
      <c r="F37" s="9">
        <f>('屈折率'!E$34-1)+$C37*('屈折率'!E37-1)</f>
        <v>0.11413264918731897</v>
      </c>
      <c r="G37" s="9">
        <f>('屈折率'!F$34-1)+$C37*('屈折率'!F37-1)</f>
        <v>0.11413000589706573</v>
      </c>
      <c r="H37" s="9">
        <f>('屈折率'!G$34-1)+$C37*('屈折率'!G37-1)</f>
        <v>0.11412876503971325</v>
      </c>
      <c r="I37" s="9">
        <f>('屈折率'!H$34-1)+$C37*('屈折率'!H37-1)</f>
        <v>0.11412889145350535</v>
      </c>
      <c r="J37" s="9">
        <f>('屈折率'!I$34-1)+$C37*('屈折率'!I37-1)</f>
        <v>0.11413034559345281</v>
      </c>
      <c r="K37" s="9">
        <f>('屈折率'!J$34-1)+$C37*('屈折率'!J37-1)</f>
        <v>0.11413308537256606</v>
      </c>
      <c r="L37" s="9">
        <f>('屈折率'!K$34-1)+$C37*('屈折率'!K37-1)</f>
        <v>0.11413706765162995</v>
      </c>
      <c r="M37" s="9">
        <f>('屈折率'!L$34-1)+$C37*('屈折率'!L37-1)</f>
        <v>0.11414224937887069</v>
      </c>
      <c r="N37" s="20">
        <f t="shared" si="2"/>
        <v>0.1141342032555203</v>
      </c>
      <c r="O37" s="15">
        <f t="shared" si="3"/>
        <v>1.3484339157432412E-05</v>
      </c>
    </row>
    <row r="38" spans="1:15" ht="13.5">
      <c r="A38" s="8">
        <v>36</v>
      </c>
      <c r="B38" s="8" t="s">
        <v>93</v>
      </c>
      <c r="C38" s="9">
        <f>('屈折率'!L$34-'屈折率'!C$34)/('屈折率'!C38-'屈折率'!L38)</f>
        <v>-0.2744948336705616</v>
      </c>
      <c r="D38" s="9">
        <f>('屈折率'!C$34-1)+$C38*('屈折率'!C38-1)</f>
        <v>0.2759821215566619</v>
      </c>
      <c r="E38" s="9">
        <f>('屈折率'!D$34-1)+$C38*('屈折率'!D38-1)</f>
        <v>0.27603199217621505</v>
      </c>
      <c r="F38" s="9">
        <f>('屈折率'!E$34-1)+$C38*('屈折率'!E38-1)</f>
        <v>0.2760592644091959</v>
      </c>
      <c r="G38" s="9">
        <f>('屈折率'!F$34-1)+$C38*('屈折率'!F38-1)</f>
        <v>0.27607054796515973</v>
      </c>
      <c r="H38" s="9">
        <f>('屈折率'!G$34-1)+$C38*('屈折率'!G38-1)</f>
        <v>0.27607038971511827</v>
      </c>
      <c r="I38" s="9">
        <f>('屈折率'!H$34-1)+$C38*('屈折率'!H38-1)</f>
        <v>0.2760619669335107</v>
      </c>
      <c r="J38" s="9">
        <f>('屈折率'!I$34-1)+$C38*('屈折率'!I38-1)</f>
        <v>0.27604752917985936</v>
      </c>
      <c r="K38" s="9">
        <f>('屈折率'!J$34-1)+$C38*('屈折率'!J38-1)</f>
        <v>0.2760286866422154</v>
      </c>
      <c r="L38" s="9">
        <f>('屈折率'!K$34-1)+$C38*('屈折率'!K38-1)</f>
        <v>0.27600660218100187</v>
      </c>
      <c r="M38" s="9">
        <f>('屈折率'!L$34-1)+$C38*('屈折率'!L38-1)</f>
        <v>0.2759821215566619</v>
      </c>
      <c r="N38" s="20">
        <f t="shared" si="2"/>
        <v>0.27603412223156</v>
      </c>
      <c r="O38" s="15">
        <f t="shared" si="3"/>
        <v>8.842640849782146E-05</v>
      </c>
    </row>
    <row r="39" spans="1:15" ht="13.5">
      <c r="A39" s="8">
        <v>37</v>
      </c>
      <c r="B39" s="8" t="s">
        <v>79</v>
      </c>
      <c r="C39" s="9">
        <f>('屈折率'!L$34-'屈折率'!C$34)/('屈折率'!C39-'屈折率'!L39)</f>
        <v>-0.25953634734676606</v>
      </c>
      <c r="D39" s="9">
        <f>('屈折率'!C$34-1)+$C39*('屈折率'!C39-1)</f>
        <v>0.23474072979843208</v>
      </c>
      <c r="E39" s="9">
        <f>('屈折率'!D$34-1)+$C39*('屈折率'!D39-1)</f>
        <v>0.23476658369151254</v>
      </c>
      <c r="F39" s="9">
        <f>('屈折率'!E$34-1)+$C39*('屈折率'!E39-1)</f>
        <v>0.23478132947756183</v>
      </c>
      <c r="G39" s="9">
        <f>('屈折率'!F$34-1)+$C39*('屈折率'!F39-1)</f>
        <v>0.23478791164931892</v>
      </c>
      <c r="H39" s="9">
        <f>('屈折率'!G$34-1)+$C39*('屈折率'!G39-1)</f>
        <v>0.23478842557343785</v>
      </c>
      <c r="I39" s="9">
        <f>('屈折率'!H$34-1)+$C39*('屈折率'!H39-1)</f>
        <v>0.23478438132528998</v>
      </c>
      <c r="J39" s="9">
        <f>('屈折率'!I$34-1)+$C39*('屈折率'!I39-1)</f>
        <v>0.23477687917076387</v>
      </c>
      <c r="K39" s="9">
        <f>('屈折率'!J$34-1)+$C39*('屈折率'!J39-1)</f>
        <v>0.23476672841983998</v>
      </c>
      <c r="L39" s="9">
        <f>('屈折率'!K$34-1)+$C39*('屈折率'!K39-1)</f>
        <v>0.23475452924019047</v>
      </c>
      <c r="M39" s="9">
        <f>('屈折率'!L$34-1)+$C39*('屈折率'!L39-1)</f>
        <v>0.23474072979843208</v>
      </c>
      <c r="N39" s="20">
        <f t="shared" si="2"/>
        <v>0.23476882281447792</v>
      </c>
      <c r="O39" s="15">
        <f t="shared" si="3"/>
        <v>4.769577500576827E-05</v>
      </c>
    </row>
    <row r="40" spans="1:15" ht="13.5">
      <c r="A40" s="8">
        <v>38</v>
      </c>
      <c r="B40" s="8" t="s">
        <v>80</v>
      </c>
      <c r="C40" s="9">
        <f>('屈折率'!L$34-'屈折率'!C$34)/('屈折率'!C40-'屈折率'!L40)</f>
        <v>-0.24365180595561442</v>
      </c>
      <c r="D40" s="9">
        <f>('屈折率'!C$34-1)+$C40*('屈折率'!C40-1)</f>
        <v>0.2439001970009661</v>
      </c>
      <c r="E40" s="9">
        <f>('屈折率'!D$34-1)+$C40*('屈折率'!D40-1)</f>
        <v>0.24392962719211714</v>
      </c>
      <c r="F40" s="9">
        <f>('屈折率'!E$34-1)+$C40*('屈折率'!E40-1)</f>
        <v>0.24394638209091835</v>
      </c>
      <c r="G40" s="9">
        <f>('屈折率'!F$34-1)+$C40*('屈折率'!F40-1)</f>
        <v>0.2439538401545215</v>
      </c>
      <c r="H40" s="9">
        <f>('屈折率'!G$34-1)+$C40*('屈折率'!G40-1)</f>
        <v>0.24395439948242545</v>
      </c>
      <c r="I40" s="9">
        <f>('屈折率'!H$34-1)+$C40*('屈折率'!H40-1)</f>
        <v>0.2439497844635964</v>
      </c>
      <c r="J40" s="9">
        <f>('屈折率'!I$34-1)+$C40*('屈折率'!I40-1)</f>
        <v>0.24394124901024597</v>
      </c>
      <c r="K40" s="9">
        <f>('屈折率'!J$34-1)+$C40*('屈折率'!J40-1)</f>
        <v>0.2439297137811716</v>
      </c>
      <c r="L40" s="9">
        <f>('屈折率'!K$34-1)+$C40*('屈折率'!K40-1)</f>
        <v>0.24391586038245985</v>
      </c>
      <c r="M40" s="9">
        <f>('屈折率'!L$34-1)+$C40*('屈折率'!L40-1)</f>
        <v>0.2439001970009661</v>
      </c>
      <c r="N40" s="20">
        <f t="shared" si="2"/>
        <v>0.2439321250559389</v>
      </c>
      <c r="O40" s="15">
        <f t="shared" si="3"/>
        <v>5.4202481459347807E-05</v>
      </c>
    </row>
    <row r="41" spans="1:15" ht="13.5">
      <c r="A41" s="8">
        <v>39</v>
      </c>
      <c r="B41" s="8" t="s">
        <v>81</v>
      </c>
      <c r="C41" s="9">
        <f>('屈折率'!L$34-'屈折率'!C$34)/('屈折率'!C41-'屈折率'!L41)</f>
        <v>-0.23419430904982097</v>
      </c>
      <c r="D41" s="9">
        <f>('屈折率'!C$34-1)+$C41*('屈折率'!C41-1)</f>
        <v>0.24991661898114662</v>
      </c>
      <c r="E41" s="9">
        <f>('屈折率'!D$34-1)+$C41*('屈折率'!D41-1)</f>
        <v>0.24994844887523704</v>
      </c>
      <c r="F41" s="9">
        <f>('屈折率'!E$34-1)+$C41*('屈折率'!E41-1)</f>
        <v>0.24996649137834753</v>
      </c>
      <c r="G41" s="9">
        <f>('屈折率'!F$34-1)+$C41*('屈折率'!F41-1)</f>
        <v>0.24997446547322028</v>
      </c>
      <c r="H41" s="9">
        <f>('屈折率'!G$34-1)+$C41*('屈折率'!G41-1)</f>
        <v>0.249974998240016</v>
      </c>
      <c r="I41" s="9">
        <f>('屈折率'!H$34-1)+$C41*('屈折率'!H41-1)</f>
        <v>0.24996997068317134</v>
      </c>
      <c r="J41" s="9">
        <f>('屈折率'!I$34-1)+$C41*('屈折率'!I41-1)</f>
        <v>0.24996074538574292</v>
      </c>
      <c r="K41" s="9">
        <f>('屈折率'!J$34-1)+$C41*('屈折率'!J41-1)</f>
        <v>0.24994831932283076</v>
      </c>
      <c r="L41" s="9">
        <f>('屈折率'!K$34-1)+$C41*('屈折率'!K41-1)</f>
        <v>0.24993342822796613</v>
      </c>
      <c r="M41" s="9">
        <f>('屈折率'!L$34-1)+$C41*('屈折率'!L41-1)</f>
        <v>0.24991661898114662</v>
      </c>
      <c r="N41" s="20">
        <f t="shared" si="2"/>
        <v>0.2499510105548825</v>
      </c>
      <c r="O41" s="15">
        <f t="shared" si="3"/>
        <v>5.8379258869395434E-05</v>
      </c>
    </row>
    <row r="42" spans="1:15" ht="13.5">
      <c r="A42" s="8">
        <v>40</v>
      </c>
      <c r="B42" s="8" t="s">
        <v>82</v>
      </c>
      <c r="C42" s="9">
        <f>('屈折率'!L$34-'屈折率'!C$34)/('屈折率'!C42-'屈折率'!L42)</f>
        <v>-0.2361450215633273</v>
      </c>
      <c r="D42" s="9">
        <f>('屈折率'!C$34-1)+$C42*('屈折率'!C42-1)</f>
        <v>0.24157075949631326</v>
      </c>
      <c r="E42" s="9">
        <f>('屈折率'!D$34-1)+$C42*('屈折率'!D42-1)</f>
        <v>0.2415982592112184</v>
      </c>
      <c r="F42" s="9">
        <f>('屈折率'!E$34-1)+$C42*('屈折率'!E42-1)</f>
        <v>0.2416140151935337</v>
      </c>
      <c r="G42" s="9">
        <f>('屈折率'!F$34-1)+$C42*('屈折率'!F42-1)</f>
        <v>0.24162111131396902</v>
      </c>
      <c r="H42" s="9">
        <f>('屈折率'!G$34-1)+$C42*('屈折率'!G42-1)</f>
        <v>0.24162174385044874</v>
      </c>
      <c r="I42" s="9">
        <f>('屈折率'!H$34-1)+$C42*('屈折率'!H42-1)</f>
        <v>0.24161749724286635</v>
      </c>
      <c r="J42" s="9">
        <f>('屈折率'!I$34-1)+$C42*('屈折率'!I42-1)</f>
        <v>0.24160952742431924</v>
      </c>
      <c r="K42" s="9">
        <f>('屈折率'!J$34-1)+$C42*('屈折率'!J42-1)</f>
        <v>0.24159868596307657</v>
      </c>
      <c r="L42" s="9">
        <f>('屈折率'!K$34-1)+$C42*('屈折率'!K42-1)</f>
        <v>0.24158560551216635</v>
      </c>
      <c r="M42" s="9">
        <f>('屈折率'!L$34-1)+$C42*('屈折率'!L42-1)</f>
        <v>0.24157075949631326</v>
      </c>
      <c r="N42" s="20">
        <f t="shared" si="2"/>
        <v>0.24160079647042249</v>
      </c>
      <c r="O42" s="15">
        <f t="shared" si="3"/>
        <v>5.098435413547486E-05</v>
      </c>
    </row>
    <row r="43" spans="1:15" ht="13.5">
      <c r="A43" s="8">
        <v>41</v>
      </c>
      <c r="B43" s="8" t="s">
        <v>83</v>
      </c>
      <c r="C43" s="9">
        <f>('屈折率'!L$34-'屈折率'!C$34)/('屈折率'!C43-'屈折率'!L43)</f>
        <v>-0.21299450220553431</v>
      </c>
      <c r="D43" s="9">
        <f>('屈折率'!C$34-1)+$C43*('屈折率'!C43-1)</f>
        <v>0.25062766050217894</v>
      </c>
      <c r="E43" s="9">
        <f>('屈折率'!D$34-1)+$C43*('屈折率'!D43-1)</f>
        <v>0.250657587908388</v>
      </c>
      <c r="F43" s="9">
        <f>('屈折率'!E$34-1)+$C43*('屈折率'!E43-1)</f>
        <v>0.25067504606591307</v>
      </c>
      <c r="G43" s="9">
        <f>('屈折率'!F$34-1)+$C43*('屈折率'!F43-1)</f>
        <v>0.25068316175600036</v>
      </c>
      <c r="H43" s="9">
        <f>('屈折率'!G$34-1)+$C43*('屈折率'!G43-1)</f>
        <v>0.2506841874309411</v>
      </c>
      <c r="I43" s="9">
        <f>('屈折率'!H$34-1)+$C43*('屈折率'!H43-1)</f>
        <v>0.2506797656889106</v>
      </c>
      <c r="J43" s="9">
        <f>('屈折率'!I$34-1)+$C43*('屈折率'!I43-1)</f>
        <v>0.25067110739978304</v>
      </c>
      <c r="K43" s="9">
        <f>('屈折率'!J$34-1)+$C43*('屈折率'!J43-1)</f>
        <v>0.2506591137241518</v>
      </c>
      <c r="L43" s="9">
        <f>('屈折率'!K$34-1)+$C43*('屈折率'!K43-1)</f>
        <v>0.2506444609821651</v>
      </c>
      <c r="M43" s="9">
        <f>('屈折率'!L$34-1)+$C43*('屈折率'!L43-1)</f>
        <v>0.25062766050217894</v>
      </c>
      <c r="N43" s="20">
        <f t="shared" si="2"/>
        <v>0.25066097519606106</v>
      </c>
      <c r="O43" s="15">
        <f t="shared" si="3"/>
        <v>5.652692876217946E-05</v>
      </c>
    </row>
    <row r="44" spans="1:15" ht="13.5">
      <c r="A44" s="8">
        <v>42</v>
      </c>
      <c r="B44" s="8" t="s">
        <v>84</v>
      </c>
      <c r="C44" s="9">
        <f>('屈折率'!L$34-'屈折率'!C$34)/('屈折率'!C44-'屈折率'!L44)</f>
        <v>-0.2637185095739729</v>
      </c>
      <c r="D44" s="9">
        <f>('屈折率'!C$34-1)+$C44*('屈折率'!C44-1)</f>
        <v>0.22352158937592434</v>
      </c>
      <c r="E44" s="9">
        <f>('屈折率'!D$34-1)+$C44*('屈折率'!D44-1)</f>
        <v>0.22354248921048717</v>
      </c>
      <c r="F44" s="9">
        <f>('屈折率'!E$34-1)+$C44*('屈折率'!E44-1)</f>
        <v>0.22355473401095338</v>
      </c>
      <c r="G44" s="9">
        <f>('屈折率'!F$34-1)+$C44*('屈折率'!F44-1)</f>
        <v>0.22356046114995842</v>
      </c>
      <c r="H44" s="9">
        <f>('屈折率'!G$34-1)+$C44*('屈折率'!G44-1)</f>
        <v>0.2235612212268845</v>
      </c>
      <c r="I44" s="9">
        <f>('屈折率'!H$34-1)+$C44*('屈折率'!H44-1)</f>
        <v>0.22355815205099533</v>
      </c>
      <c r="J44" s="9">
        <f>('屈折率'!I$34-1)+$C44*('屈折率'!I44-1)</f>
        <v>0.22355209701976936</v>
      </c>
      <c r="K44" s="9">
        <f>('屈折率'!J$34-1)+$C44*('屈折率'!J44-1)</f>
        <v>0.2235436869367449</v>
      </c>
      <c r="L44" s="9">
        <f>('屈折率'!K$34-1)+$C44*('屈折率'!K44-1)</f>
        <v>0.2235333973685468</v>
      </c>
      <c r="M44" s="9">
        <f>('屈折率'!L$34-1)+$C44*('屈折率'!L44-1)</f>
        <v>0.22352158937592434</v>
      </c>
      <c r="N44" s="20">
        <f t="shared" si="2"/>
        <v>0.22354494177261883</v>
      </c>
      <c r="O44" s="15">
        <f t="shared" si="3"/>
        <v>3.9631850960147874E-05</v>
      </c>
    </row>
    <row r="45" spans="1:15" ht="13.5">
      <c r="A45" s="8">
        <v>43</v>
      </c>
      <c r="B45" s="8" t="s">
        <v>85</v>
      </c>
      <c r="C45" s="9">
        <f>('屈折率'!L$34-'屈折率'!C$34)/('屈折率'!C45-'屈折率'!L45)</f>
        <v>-0.20545716008191411</v>
      </c>
      <c r="D45" s="9">
        <f>('屈折率'!C$34-1)+$C45*('屈折率'!C45-1)</f>
        <v>0.26733923752643407</v>
      </c>
      <c r="E45" s="9">
        <f>('屈折率'!D$34-1)+$C45*('屈折率'!D45-1)</f>
        <v>0.26737739590777043</v>
      </c>
      <c r="F45" s="9">
        <f>('屈折率'!E$34-1)+$C45*('屈折率'!E45-1)</f>
        <v>0.2673989386532423</v>
      </c>
      <c r="G45" s="9">
        <f>('屈折率'!F$34-1)+$C45*('屈折率'!F45-1)</f>
        <v>0.2674083935423506</v>
      </c>
      <c r="H45" s="9">
        <f>('屈折率'!G$34-1)+$C45*('屈折率'!G45-1)</f>
        <v>0.2674089475582167</v>
      </c>
      <c r="I45" s="9">
        <f>('屈折率'!H$34-1)+$C45*('屈折率'!H45-1)</f>
        <v>0.26740287516427264</v>
      </c>
      <c r="J45" s="9">
        <f>('屈折率'!I$34-1)+$C45*('屈折率'!I45-1)</f>
        <v>0.26739181896992587</v>
      </c>
      <c r="K45" s="9">
        <f>('屈折率'!J$34-1)+$C45*('屈折率'!J45-1)</f>
        <v>0.2673769773840969</v>
      </c>
      <c r="L45" s="9">
        <f>('屈折率'!K$34-1)+$C45*('屈折率'!K45-1)</f>
        <v>0.26735923232618597</v>
      </c>
      <c r="M45" s="9">
        <f>('屈折率'!L$34-1)+$C45*('屈折率'!L45-1)</f>
        <v>0.26733923752643407</v>
      </c>
      <c r="N45" s="20">
        <f t="shared" si="2"/>
        <v>0.2673803054558929</v>
      </c>
      <c r="O45" s="15">
        <f t="shared" si="3"/>
        <v>6.971003178263269E-05</v>
      </c>
    </row>
    <row r="46" spans="1:15" ht="13.5">
      <c r="A46" s="8">
        <v>44</v>
      </c>
      <c r="B46" s="8" t="s">
        <v>86</v>
      </c>
      <c r="C46" s="9">
        <f>('屈折率'!L$34-'屈折率'!C$34)/('屈折率'!C46-'屈折率'!L46)</f>
        <v>-0.22697440391576856</v>
      </c>
      <c r="D46" s="9">
        <f>('屈折率'!C$34-1)+$C46*('屈折率'!C46-1)</f>
        <v>0.2561191342872482</v>
      </c>
      <c r="E46" s="9">
        <f>('屈折率'!D$34-1)+$C46*('屈折率'!D46-1)</f>
        <v>0.25615325098382224</v>
      </c>
      <c r="F46" s="9">
        <f>('屈折率'!E$34-1)+$C46*('屈折率'!E46-1)</f>
        <v>0.25617251046336886</v>
      </c>
      <c r="G46" s="9">
        <f>('屈折率'!F$34-1)+$C46*('屈折率'!F46-1)</f>
        <v>0.2561809576866675</v>
      </c>
      <c r="H46" s="9">
        <f>('屈折率'!G$34-1)+$C46*('屈折率'!G46-1)</f>
        <v>0.25618144351241723</v>
      </c>
      <c r="I46" s="9">
        <f>('屈折率'!H$34-1)+$C46*('屈折率'!H46-1)</f>
        <v>0.2561760046786738</v>
      </c>
      <c r="J46" s="9">
        <f>('屈折率'!I$34-1)+$C46*('屈折率'!I46-1)</f>
        <v>0.2561661133671218</v>
      </c>
      <c r="K46" s="9">
        <f>('屈折率'!J$34-1)+$C46*('屈折率'!J46-1)</f>
        <v>0.2561528443750383</v>
      </c>
      <c r="L46" s="9">
        <f>('屈折率'!K$34-1)+$C46*('屈折率'!K46-1)</f>
        <v>0.2561369890698823</v>
      </c>
      <c r="M46" s="9">
        <f>('屈折率'!L$34-1)+$C46*('屈折率'!L46-1)</f>
        <v>0.2561191342872482</v>
      </c>
      <c r="N46" s="20">
        <f t="shared" si="2"/>
        <v>0.2561558382711488</v>
      </c>
      <c r="O46" s="15">
        <f t="shared" si="3"/>
        <v>6.23092251690327E-05</v>
      </c>
    </row>
    <row r="47" spans="1:15" ht="13.5">
      <c r="A47" s="8">
        <v>45</v>
      </c>
      <c r="B47" s="8" t="s">
        <v>87</v>
      </c>
      <c r="C47" s="9">
        <f>('屈折率'!L$34-'屈折率'!C$34)/('屈折率'!C47-'屈折率'!L47)</f>
        <v>-0.27748035089475276</v>
      </c>
      <c r="D47" s="9">
        <f>('屈折率'!C$34-1)+$C47*('屈折率'!C47-1)</f>
        <v>0.22006479237726323</v>
      </c>
      <c r="E47" s="9">
        <f>('屈折率'!D$34-1)+$C47*('屈折率'!D47-1)</f>
        <v>0.2200842379793661</v>
      </c>
      <c r="F47" s="9">
        <f>('屈折率'!E$34-1)+$C47*('屈折率'!E47-1)</f>
        <v>0.22009532210997831</v>
      </c>
      <c r="G47" s="9">
        <f>('屈折率'!F$34-1)+$C47*('屈折率'!F47-1)</f>
        <v>0.22010025594883342</v>
      </c>
      <c r="H47" s="9">
        <f>('屈折率'!G$34-1)+$C47*('屈折率'!G47-1)</f>
        <v>0.22010061977760415</v>
      </c>
      <c r="I47" s="9">
        <f>('屈折率'!H$34-1)+$C47*('屈折率'!H47-1)</f>
        <v>0.22009755648890328</v>
      </c>
      <c r="J47" s="9">
        <f>('屈折率'!I$34-1)+$C47*('屈折率'!I47-1)</f>
        <v>0.2200919012203611</v>
      </c>
      <c r="K47" s="9">
        <f>('屈折率'!J$34-1)+$C47*('屈折率'!J47-1)</f>
        <v>0.22008426970053738</v>
      </c>
      <c r="L47" s="9">
        <f>('屈折率'!K$34-1)+$C47*('屈折率'!K47-1)</f>
        <v>0.22007511938894495</v>
      </c>
      <c r="M47" s="9">
        <f>('屈折率'!L$34-1)+$C47*('屈折率'!L47-1)</f>
        <v>0.22006479237726323</v>
      </c>
      <c r="N47" s="20">
        <f t="shared" si="2"/>
        <v>0.2200858867369055</v>
      </c>
      <c r="O47" s="15">
        <f t="shared" si="3"/>
        <v>3.582740034091536E-05</v>
      </c>
    </row>
    <row r="48" spans="1:15" ht="13.5">
      <c r="A48" s="8">
        <v>46</v>
      </c>
      <c r="B48" s="8" t="s">
        <v>88</v>
      </c>
      <c r="C48" s="9">
        <f>('屈折率'!L$34-'屈折率'!C$34)/('屈折率'!C48-'屈折率'!L48)</f>
        <v>-0.267433929522949</v>
      </c>
      <c r="D48" s="9">
        <f>('屈折率'!C$34-1)+$C48*('屈折率'!C48-1)</f>
        <v>0.22370056964593063</v>
      </c>
      <c r="E48" s="9">
        <f>('屈折率'!D$34-1)+$C48*('屈折率'!D48-1)</f>
        <v>0.22372129456962747</v>
      </c>
      <c r="F48" s="9">
        <f>('屈折率'!E$34-1)+$C48*('屈折率'!E48-1)</f>
        <v>0.22373315496891996</v>
      </c>
      <c r="G48" s="9">
        <f>('屈折率'!F$34-1)+$C48*('屈折率'!F48-1)</f>
        <v>0.22373847359414972</v>
      </c>
      <c r="H48" s="9">
        <f>('屈折率'!G$34-1)+$C48*('屈折率'!G48-1)</f>
        <v>0.22373891376205252</v>
      </c>
      <c r="I48" s="9">
        <f>('屈折率'!H$34-1)+$C48*('屈折率'!H48-1)</f>
        <v>0.22373568071873481</v>
      </c>
      <c r="J48" s="9">
        <f>('屈折率'!I$34-1)+$C48*('屈折率'!I48-1)</f>
        <v>0.22372965682098625</v>
      </c>
      <c r="K48" s="9">
        <f>('屈折率'!J$34-1)+$C48*('屈折率'!J48-1)</f>
        <v>0.22372149383714035</v>
      </c>
      <c r="L48" s="9">
        <f>('屈折率'!K$34-1)+$C48*('屈折率'!K48-1)</f>
        <v>0.22371167693387425</v>
      </c>
      <c r="M48" s="9">
        <f>('屈折率'!L$34-1)+$C48*('屈折率'!L48-1)</f>
        <v>0.22370056964593063</v>
      </c>
      <c r="N48" s="20">
        <f t="shared" si="2"/>
        <v>0.22372314844973462</v>
      </c>
      <c r="O48" s="15">
        <f t="shared" si="3"/>
        <v>3.8344116121885596E-05</v>
      </c>
    </row>
    <row r="49" spans="1:15" ht="13.5">
      <c r="A49" s="8">
        <v>47</v>
      </c>
      <c r="B49" s="8" t="s">
        <v>89</v>
      </c>
      <c r="C49" s="9">
        <f>('屈折率'!L$34-'屈折率'!C$34)/('屈折率'!C49-'屈折率'!L49)</f>
        <v>-0.29642865971541454</v>
      </c>
      <c r="D49" s="9">
        <f>('屈折率'!C$34-1)+$C49*('屈折率'!C49-1)</f>
        <v>0.20973430580303942</v>
      </c>
      <c r="E49" s="9">
        <f>('屈折率'!D$34-1)+$C49*('屈折率'!D49-1)</f>
        <v>0.20975032180247782</v>
      </c>
      <c r="F49" s="9">
        <f>('屈折率'!E$34-1)+$C49*('屈折率'!E49-1)</f>
        <v>0.20975944078211603</v>
      </c>
      <c r="G49" s="9">
        <f>('屈折率'!F$34-1)+$C49*('屈折率'!F49-1)</f>
        <v>0.20976347850752436</v>
      </c>
      <c r="H49" s="9">
        <f>('屈折率'!G$34-1)+$C49*('屈折率'!G49-1)</f>
        <v>0.20976374318051028</v>
      </c>
      <c r="I49" s="9">
        <f>('屈折率'!H$34-1)+$C49*('屈折率'!H49-1)</f>
        <v>0.20976118714398526</v>
      </c>
      <c r="J49" s="9">
        <f>('屈折率'!I$34-1)+$C49*('屈折率'!I49-1)</f>
        <v>0.20975650995828185</v>
      </c>
      <c r="K49" s="9">
        <f>('屈折率'!J$34-1)+$C49*('屈折率'!J49-1)</f>
        <v>0.209750229506678</v>
      </c>
      <c r="L49" s="9">
        <f>('屈折率'!K$34-1)+$C49*('屈折率'!K49-1)</f>
        <v>0.20974273172296654</v>
      </c>
      <c r="M49" s="9">
        <f>('屈折率'!L$34-1)+$C49*('屈折率'!L49-1)</f>
        <v>0.20973430580303942</v>
      </c>
      <c r="N49" s="20">
        <f t="shared" si="2"/>
        <v>0.2097516254210619</v>
      </c>
      <c r="O49" s="15">
        <f t="shared" si="3"/>
        <v>2.94373774708534E-05</v>
      </c>
    </row>
    <row r="50" spans="1:15" ht="13.5">
      <c r="A50" s="8">
        <v>48</v>
      </c>
      <c r="B50" s="8" t="s">
        <v>90</v>
      </c>
      <c r="C50" s="9">
        <f>('屈折率'!L$34-'屈折率'!C$34)/('屈折率'!C50-'屈折率'!L50)</f>
        <v>-0.17487549904011304</v>
      </c>
      <c r="D50" s="9">
        <f>('屈折率'!C$34-1)+$C50*('屈折率'!C50-1)</f>
        <v>0.28998051312794115</v>
      </c>
      <c r="E50" s="9">
        <f>('屈折率'!D$34-1)+$C50*('屈折率'!D50-1)</f>
        <v>0.2900318490298485</v>
      </c>
      <c r="F50" s="9">
        <f>('屈折率'!E$34-1)+$C50*('屈折率'!E50-1)</f>
        <v>0.2900607364879287</v>
      </c>
      <c r="G50" s="9">
        <f>('屈折率'!F$34-1)+$C50*('屈折率'!F50-1)</f>
        <v>0.29007336841777864</v>
      </c>
      <c r="H50" s="9">
        <f>('屈折率'!G$34-1)+$C50*('屈折率'!G50-1)</f>
        <v>0.29007406819026005</v>
      </c>
      <c r="I50" s="9">
        <f>('屈折率'!H$34-1)+$C50*('屈折率'!H50-1)</f>
        <v>0.2900659001229371</v>
      </c>
      <c r="J50" s="9">
        <f>('屈折率'!I$34-1)+$C50*('屈折率'!I50-1)</f>
        <v>0.29005106446706497</v>
      </c>
      <c r="K50" s="9">
        <f>('屈折率'!J$34-1)+$C50*('屈折率'!J50-1)</f>
        <v>0.2900311586267399</v>
      </c>
      <c r="L50" s="9">
        <f>('屈折率'!K$34-1)+$C50*('屈折率'!K50-1)</f>
        <v>0.29000735327370275</v>
      </c>
      <c r="M50" s="9">
        <f>('屈折率'!L$34-1)+$C50*('屈折率'!L50-1)</f>
        <v>0.28998051312794115</v>
      </c>
      <c r="N50" s="20">
        <f t="shared" si="2"/>
        <v>0.29003565248721425</v>
      </c>
      <c r="O50" s="15">
        <f t="shared" si="3"/>
        <v>9.355506231889521E-05</v>
      </c>
    </row>
    <row r="51" spans="1:15" ht="13.5">
      <c r="A51" s="8">
        <v>49</v>
      </c>
      <c r="B51" s="8" t="s">
        <v>91</v>
      </c>
      <c r="C51" s="9">
        <f>('屈折率'!L$34-'屈折率'!C$34)/('屈折率'!C51-'屈折率'!L51)</f>
        <v>-0.12981232947681304</v>
      </c>
      <c r="D51" s="9">
        <f>('屈折率'!C$34-1)+$C51*('屈折率'!C51-1)</f>
        <v>0.308422718531112</v>
      </c>
      <c r="E51" s="9">
        <f>('屈折率'!D$34-1)+$C51*('屈折率'!D51-1)</f>
        <v>0.30847836107340526</v>
      </c>
      <c r="F51" s="9">
        <f>('屈折率'!E$34-1)+$C51*('屈折率'!E51-1)</f>
        <v>0.30850962502902757</v>
      </c>
      <c r="G51" s="9">
        <f>('屈折率'!F$34-1)+$C51*('屈折率'!F51-1)</f>
        <v>0.3085232530732682</v>
      </c>
      <c r="H51" s="9">
        <f>('屈折率'!G$34-1)+$C51*('屈折率'!G51-1)</f>
        <v>0.3085239528246114</v>
      </c>
      <c r="I51" s="9">
        <f>('屈折率'!H$34-1)+$C51*('屈折率'!H51-1)</f>
        <v>0.3085150607950683</v>
      </c>
      <c r="J51" s="9">
        <f>('屈折率'!I$34-1)+$C51*('屈折率'!I51-1)</f>
        <v>0.3084989722445166</v>
      </c>
      <c r="K51" s="9">
        <f>('屈折率'!J$34-1)+$C51*('屈折率'!J51-1)</f>
        <v>0.30847742560891567</v>
      </c>
      <c r="L51" s="9">
        <f>('屈折率'!K$34-1)+$C51*('屈折率'!K51-1)</f>
        <v>0.30845169434323627</v>
      </c>
      <c r="M51" s="9">
        <f>('屈折率'!L$34-1)+$C51*('屈折率'!L51-1)</f>
        <v>0.308422718531112</v>
      </c>
      <c r="N51" s="20">
        <f t="shared" si="2"/>
        <v>0.3084823782054273</v>
      </c>
      <c r="O51" s="15">
        <f t="shared" si="3"/>
        <v>0.00010123429349945257</v>
      </c>
    </row>
    <row r="52" spans="1:15" ht="13.5">
      <c r="A52" s="8">
        <v>50</v>
      </c>
      <c r="B52" s="8" t="s">
        <v>56</v>
      </c>
      <c r="C52" s="9">
        <f>('屈折率'!L$34-'屈折率'!C$34)/('屈折率'!C52-'屈折率'!L52)</f>
        <v>-0.41505583751800945</v>
      </c>
      <c r="D52" s="9">
        <f>('屈折率'!C$34-1)+$C52*('屈折率'!C52-1)</f>
        <v>0.1682908262226841</v>
      </c>
      <c r="E52" s="9">
        <f>('屈折率'!D$34-1)+$C52*('屈折率'!D52-1)</f>
        <v>0.16829801099129665</v>
      </c>
      <c r="F52" s="9">
        <f>('屈折率'!E$34-1)+$C52*('屈折率'!E52-1)</f>
        <v>0.1683019173920332</v>
      </c>
      <c r="G52" s="9">
        <f>('屈折率'!F$34-1)+$C52*('屈折率'!F52-1)</f>
        <v>0.16830347859738948</v>
      </c>
      <c r="H52" s="9">
        <f>('屈折率'!G$34-1)+$C52*('屈折率'!G52-1)</f>
        <v>0.16830336581580635</v>
      </c>
      <c r="I52" s="9">
        <f>('屈折率'!H$34-1)+$C52*('屈折率'!H52-1)</f>
        <v>0.1683020657230993</v>
      </c>
      <c r="J52" s="9">
        <f>('屈折率'!I$34-1)+$C52*('屈折率'!I52-1)</f>
        <v>0.16829993354470751</v>
      </c>
      <c r="K52" s="9">
        <f>('屈折率'!J$34-1)+$C52*('屈折率'!J52-1)</f>
        <v>0.16829722993242574</v>
      </c>
      <c r="L52" s="9">
        <f>('屈折率'!K$34-1)+$C52*('屈折率'!K52-1)</f>
        <v>0.16829414689350547</v>
      </c>
      <c r="M52" s="9">
        <f>('屈折率'!L$34-1)+$C52*('屈折率'!L52-1)</f>
        <v>0.1682908262226841</v>
      </c>
      <c r="N52" s="20">
        <f t="shared" si="2"/>
        <v>0.16829818013356318</v>
      </c>
      <c r="O52" s="15">
        <f t="shared" si="3"/>
        <v>1.2652374705379721E-05</v>
      </c>
    </row>
    <row r="53" spans="1:15" ht="13.5">
      <c r="A53" s="8">
        <v>51</v>
      </c>
      <c r="B53" s="8" t="s">
        <v>57</v>
      </c>
      <c r="C53" s="9">
        <f>('屈折率'!L$34-'屈折率'!C$34)/('屈折率'!C53-'屈折率'!L53)</f>
        <v>-0.34891611601058253</v>
      </c>
      <c r="D53" s="9">
        <f>('屈折率'!C$34-1)+$C53*('屈折率'!C53-1)</f>
        <v>0.18996003485174173</v>
      </c>
      <c r="E53" s="9">
        <f>('屈折率'!D$34-1)+$C53*('屈折率'!D53-1)</f>
        <v>0.18997006672506167</v>
      </c>
      <c r="F53" s="9">
        <f>('屈折率'!E$34-1)+$C53*('屈折率'!E53-1)</f>
        <v>0.18997558516959634</v>
      </c>
      <c r="G53" s="9">
        <f>('屈折率'!F$34-1)+$C53*('屈折率'!F53-1)</f>
        <v>0.18997785585330096</v>
      </c>
      <c r="H53" s="9">
        <f>('屈折率'!G$34-1)+$C53*('屈折率'!G53-1)</f>
        <v>0.1899777860640868</v>
      </c>
      <c r="I53" s="9">
        <f>('屈折率'!H$34-1)+$C53*('屈折率'!H53-1)</f>
        <v>0.18997603216221653</v>
      </c>
      <c r="J53" s="9">
        <f>('屈折率'!I$34-1)+$C53*('屈折率'!I53-1)</f>
        <v>0.1899730726489567</v>
      </c>
      <c r="K53" s="9">
        <f>('屈折率'!J$34-1)+$C53*('屈折率'!J53-1)</f>
        <v>0.18996925857819294</v>
      </c>
      <c r="L53" s="9">
        <f>('屈折率'!K$34-1)+$C53*('屈折率'!K53-1)</f>
        <v>0.1899648487935973</v>
      </c>
      <c r="M53" s="9">
        <f>('屈折率'!L$34-1)+$C53*('屈折率'!L53-1)</f>
        <v>0.18996003485174173</v>
      </c>
      <c r="N53" s="20">
        <f t="shared" si="2"/>
        <v>0.18997045756984923</v>
      </c>
      <c r="O53" s="15">
        <f t="shared" si="3"/>
        <v>1.782100155922617E-05</v>
      </c>
    </row>
    <row r="54" spans="1:15" ht="13.5">
      <c r="A54" s="8">
        <v>52</v>
      </c>
      <c r="B54" s="8" t="s">
        <v>119</v>
      </c>
      <c r="C54" s="9">
        <f>('屈折率'!L$34-'屈折率'!C$34)/('屈折率'!C54-'屈折率'!L54)</f>
        <v>-0.36642209974266654</v>
      </c>
      <c r="D54" s="9">
        <f>('屈折率'!C$34-1)+$C54*('屈折率'!C54-1)</f>
        <v>0.18553855561195925</v>
      </c>
      <c r="E54" s="9">
        <f>('屈折率'!D$34-1)+$C54*('屈折率'!D54-1)</f>
        <v>0.1855477694505132</v>
      </c>
      <c r="F54" s="9">
        <f>('屈折率'!E$34-1)+$C54*('屈折率'!E54-1)</f>
        <v>0.1855527889805204</v>
      </c>
      <c r="G54" s="9">
        <f>('屈折率'!F$34-1)+$C54*('屈折率'!F54-1)</f>
        <v>0.18555480283354647</v>
      </c>
      <c r="H54" s="9">
        <f>('屈折率'!G$34-1)+$C54*('屈折率'!G54-1)</f>
        <v>0.18555466746825705</v>
      </c>
      <c r="I54" s="9">
        <f>('屈折率'!H$34-1)+$C54*('屈折率'!H54-1)</f>
        <v>0.1855530048864823</v>
      </c>
      <c r="J54" s="9">
        <f>('屈折率'!I$34-1)+$C54*('屈折率'!I54-1)</f>
        <v>0.1855502697756516</v>
      </c>
      <c r="K54" s="9">
        <f>('屈折率'!J$34-1)+$C54*('屈折率'!J54-1)</f>
        <v>0.18554679624947235</v>
      </c>
      <c r="L54" s="9">
        <f>('屈折率'!K$34-1)+$C54*('屈折率'!K54-1)</f>
        <v>0.18554283077379996</v>
      </c>
      <c r="M54" s="9">
        <f>('屈折率'!L$34-1)+$C54*('屈折率'!L54-1)</f>
        <v>0.18553855561195925</v>
      </c>
      <c r="N54" s="20">
        <f t="shared" si="2"/>
        <v>0.1855480041642162</v>
      </c>
      <c r="O54" s="15">
        <f t="shared" si="3"/>
        <v>1.6247221587217808E-05</v>
      </c>
    </row>
    <row r="55" spans="1:15" ht="13.5">
      <c r="A55" s="8">
        <v>53</v>
      </c>
      <c r="B55" s="8" t="s">
        <v>58</v>
      </c>
      <c r="C55" s="9">
        <f>('屈折率'!L$34-'屈折率'!C$34)/('屈折率'!C55-'屈折率'!L55)</f>
        <v>-0.32209950104273405</v>
      </c>
      <c r="D55" s="9">
        <f>('屈折率'!C$34-1)+$C55*('屈折率'!C55-1)</f>
        <v>0.2068146529095144</v>
      </c>
      <c r="E55" s="9">
        <f>('屈折率'!D$34-1)+$C55*('屈折率'!D55-1)</f>
        <v>0.20683074601375717</v>
      </c>
      <c r="F55" s="9">
        <f>('屈折率'!E$34-1)+$C55*('屈折率'!E55-1)</f>
        <v>0.20683994943794132</v>
      </c>
      <c r="G55" s="9">
        <f>('屈折率'!F$34-1)+$C55*('屈折率'!F55-1)</f>
        <v>0.20684406485147636</v>
      </c>
      <c r="H55" s="9">
        <f>('屈折率'!G$34-1)+$C55*('屈折率'!G55-1)</f>
        <v>0.20684438762931304</v>
      </c>
      <c r="I55" s="9">
        <f>('屈折率'!H$34-1)+$C55*('屈折率'!H55-1)</f>
        <v>0.20684185951648582</v>
      </c>
      <c r="J55" s="9">
        <f>('屈折率'!I$34-1)+$C55*('屈折率'!I55-1)</f>
        <v>0.20683717182434236</v>
      </c>
      <c r="K55" s="9">
        <f>('屈折率'!J$34-1)+$C55*('屈折率'!J55-1)</f>
        <v>0.20683083631130478</v>
      </c>
      <c r="L55" s="9">
        <f>('屈折率'!K$34-1)+$C55*('屈折率'!K55-1)</f>
        <v>0.2068232345731835</v>
      </c>
      <c r="M55" s="9">
        <f>('屈折率'!L$34-1)+$C55*('屈折率'!L55-1)</f>
        <v>0.2068146529095144</v>
      </c>
      <c r="N55" s="20">
        <f t="shared" si="2"/>
        <v>0.2068321555976833</v>
      </c>
      <c r="O55" s="15">
        <f t="shared" si="3"/>
        <v>2.973471979864084E-05</v>
      </c>
    </row>
    <row r="56" spans="1:15" ht="13.5">
      <c r="A56" s="8">
        <v>54</v>
      </c>
      <c r="B56" s="8" t="s">
        <v>59</v>
      </c>
      <c r="C56" s="9">
        <f>('屈折率'!L$34-'屈折率'!C$34)/('屈折率'!C56-'屈折率'!L56)</f>
        <v>-0.3769986040346398</v>
      </c>
      <c r="D56" s="9">
        <f>('屈折率'!C$34-1)+$C56*('屈折率'!C56-1)</f>
        <v>0.18316406005600666</v>
      </c>
      <c r="E56" s="9">
        <f>('屈折率'!D$34-1)+$C56*('屈折率'!D56-1)</f>
        <v>0.1831759070378114</v>
      </c>
      <c r="F56" s="9">
        <f>('屈折率'!E$34-1)+$C56*('屈折率'!E56-1)</f>
        <v>0.18318273723708456</v>
      </c>
      <c r="G56" s="9">
        <f>('屈折率'!F$34-1)+$C56*('屈折率'!F56-1)</f>
        <v>0.18318582816048673</v>
      </c>
      <c r="H56" s="9">
        <f>('屈折率'!G$34-1)+$C56*('屈折率'!G56-1)</f>
        <v>0.18318611016561975</v>
      </c>
      <c r="I56" s="9">
        <f>('屈折率'!H$34-1)+$C56*('屈折率'!H56-1)</f>
        <v>0.18318426727862652</v>
      </c>
      <c r="J56" s="9">
        <f>('屈折率'!I$34-1)+$C56*('屈折率'!I56-1)</f>
        <v>0.18318080664533054</v>
      </c>
      <c r="K56" s="9">
        <f>('屈折率'!J$34-1)+$C56*('屈折率'!J56-1)</f>
        <v>0.1831761070329737</v>
      </c>
      <c r="L56" s="9">
        <f>('屈折率'!K$34-1)+$C56*('屈折率'!K56-1)</f>
        <v>0.18317045312626123</v>
      </c>
      <c r="M56" s="9">
        <f>('屈折率'!L$34-1)+$C56*('屈折率'!L56-1)</f>
        <v>0.18316406005600666</v>
      </c>
      <c r="N56" s="20">
        <f t="shared" si="2"/>
        <v>0.1831770336796208</v>
      </c>
      <c r="O56" s="15">
        <f t="shared" si="3"/>
        <v>2.205010961309206E-05</v>
      </c>
    </row>
    <row r="57" spans="1:15" ht="13.5">
      <c r="A57" s="8">
        <v>55</v>
      </c>
      <c r="B57" s="8" t="s">
        <v>60</v>
      </c>
      <c r="C57" s="9">
        <f>('屈折率'!L$34-'屈折率'!C$34)/('屈折率'!C57-'屈折率'!L57)</f>
        <v>-0.3542917470158531</v>
      </c>
      <c r="D57" s="9">
        <f>('屈折率'!C$34-1)+$C57*('屈折率'!C57-1)</f>
        <v>0.19303126541651483</v>
      </c>
      <c r="E57" s="9">
        <f>('屈折率'!D$34-1)+$C57*('屈折率'!D57-1)</f>
        <v>0.1930427321496712</v>
      </c>
      <c r="F57" s="9">
        <f>('屈折率'!E$34-1)+$C57*('屈折率'!E57-1)</f>
        <v>0.19304913139621824</v>
      </c>
      <c r="G57" s="9">
        <f>('屈折率'!F$34-1)+$C57*('屈折率'!F57-1)</f>
        <v>0.1930518453924503</v>
      </c>
      <c r="H57" s="9">
        <f>('屈折率'!G$34-1)+$C57*('屈折率'!G57-1)</f>
        <v>0.19305187018940423</v>
      </c>
      <c r="I57" s="9">
        <f>('屈折率'!H$34-1)+$C57*('屈折率'!H57-1)</f>
        <v>0.1930499301048033</v>
      </c>
      <c r="J57" s="9">
        <f>('屈折率'!I$34-1)+$C57*('屈折率'!I57-1)</f>
        <v>0.19304655595194614</v>
      </c>
      <c r="K57" s="9">
        <f>('屈折率'!J$34-1)+$C57*('屈折率'!J57-1)</f>
        <v>0.1930421392655318</v>
      </c>
      <c r="L57" s="9">
        <f>('屈折率'!K$34-1)+$C57*('屈折率'!K57-1)</f>
        <v>0.1930369703702159</v>
      </c>
      <c r="M57" s="9">
        <f>('屈折率'!L$34-1)+$C57*('屈折率'!L57-1)</f>
        <v>0.19303126541651483</v>
      </c>
      <c r="N57" s="20">
        <f t="shared" si="2"/>
        <v>0.19304337056532708</v>
      </c>
      <c r="O57" s="15">
        <f t="shared" si="3"/>
        <v>2.060477288939877E-05</v>
      </c>
    </row>
    <row r="58" spans="1:15" s="13" customFormat="1" ht="13.5">
      <c r="A58" s="11">
        <v>56</v>
      </c>
      <c r="B58" s="11" t="s">
        <v>61</v>
      </c>
      <c r="C58" s="12">
        <f>('屈折率'!L$34-'屈折率'!C$34)/('屈折率'!C58-'屈折率'!L58)</f>
        <v>-0.36810635133633995</v>
      </c>
      <c r="D58" s="12">
        <f>('屈折率'!C$34-1)+$C58*('屈折率'!C58-1)</f>
        <v>0.1822447032445187</v>
      </c>
      <c r="E58" s="12">
        <f>('屈折率'!D$34-1)+$C58*('屈折率'!D58-1)</f>
        <v>0.1822522619860959</v>
      </c>
      <c r="F58" s="12">
        <f>('屈折率'!E$34-1)+$C58*('屈折率'!E58-1)</f>
        <v>0.18225622019034687</v>
      </c>
      <c r="G58" s="12">
        <f>('屈折率'!F$34-1)+$C58*('屈折率'!F58-1)</f>
        <v>0.1822576589052311</v>
      </c>
      <c r="H58" s="12">
        <f>('屈折率'!G$34-1)+$C58*('屈折率'!G58-1)</f>
        <v>0.18225735332980098</v>
      </c>
      <c r="I58" s="12">
        <f>('屈折率'!H$34-1)+$C58*('屈折率'!H58-1)</f>
        <v>0.18225586318325626</v>
      </c>
      <c r="J58" s="12">
        <f>('屈折率'!I$34-1)+$C58*('屈折率'!I58-1)</f>
        <v>0.182253594777964</v>
      </c>
      <c r="K58" s="12">
        <f>('屈折率'!J$34-1)+$C58*('屈折率'!J58-1)</f>
        <v>0.182250844199145</v>
      </c>
      <c r="L58" s="12">
        <f>('屈折率'!K$34-1)+$C58*('屈折率'!K58-1)</f>
        <v>0.182247827688093</v>
      </c>
      <c r="M58" s="12">
        <f>('屈折率'!L$34-1)+$C58*('屈折率'!L58-1)</f>
        <v>0.1822447032445187</v>
      </c>
      <c r="N58" s="24">
        <f t="shared" si="2"/>
        <v>0.1822521030748971</v>
      </c>
      <c r="O58" s="25">
        <f t="shared" si="3"/>
        <v>1.2955660712410388E-05</v>
      </c>
    </row>
    <row r="59" spans="1:15" ht="13.5">
      <c r="A59" s="8">
        <v>57</v>
      </c>
      <c r="B59" s="8" t="s">
        <v>62</v>
      </c>
      <c r="C59" s="9">
        <f>('屈折率'!L$34-'屈折率'!C$34)/('屈折率'!C59-'屈折率'!L59)</f>
        <v>-0.34635338304561114</v>
      </c>
      <c r="D59" s="9">
        <f>('屈折率'!C$34-1)+$C59*('屈折率'!C59-1)</f>
        <v>0.18619147025304222</v>
      </c>
      <c r="E59" s="9">
        <f>('屈折率'!D$34-1)+$C59*('屈折率'!D59-1)</f>
        <v>0.18620030824252204</v>
      </c>
      <c r="F59" s="9">
        <f>('屈折率'!E$34-1)+$C59*('屈折率'!E59-1)</f>
        <v>0.18620513758414942</v>
      </c>
      <c r="G59" s="9">
        <f>('屈折率'!F$34-1)+$C59*('屈折率'!F59-1)</f>
        <v>0.186207085355723</v>
      </c>
      <c r="H59" s="9">
        <f>('屈折率'!G$34-1)+$C59*('屈折率'!G59-1)</f>
        <v>0.18620696689219846</v>
      </c>
      <c r="I59" s="9">
        <f>('屈折率'!H$34-1)+$C59*('屈折率'!H59-1)</f>
        <v>0.18620537646080504</v>
      </c>
      <c r="J59" s="9">
        <f>('屈折率'!I$34-1)+$C59*('屈折率'!I59-1)</f>
        <v>0.18620274990798702</v>
      </c>
      <c r="K59" s="9">
        <f>('屈折率'!J$34-1)+$C59*('屈折率'!J59-1)</f>
        <v>0.18619940848431643</v>
      </c>
      <c r="L59" s="9">
        <f>('屈折率'!K$34-1)+$C59*('屈折率'!K59-1)</f>
        <v>0.1861955898521938</v>
      </c>
      <c r="M59" s="9">
        <f>('屈折率'!L$34-1)+$C59*('屈折率'!L59-1)</f>
        <v>0.18619147025304222</v>
      </c>
      <c r="N59" s="20">
        <f t="shared" si="2"/>
        <v>0.18620055632859794</v>
      </c>
      <c r="O59" s="15">
        <f t="shared" si="3"/>
        <v>1.561510268077715E-05</v>
      </c>
    </row>
    <row r="60" spans="1:15" ht="13.5">
      <c r="A60" s="8">
        <v>58</v>
      </c>
      <c r="B60" s="8" t="s">
        <v>63</v>
      </c>
      <c r="C60" s="9">
        <f>('屈折率'!L$34-'屈折率'!C$34)/('屈折率'!C60-'屈折率'!L60)</f>
        <v>-0.39839612507386246</v>
      </c>
      <c r="D60" s="9">
        <f>('屈折率'!C$34-1)+$C60*('屈折率'!C60-1)</f>
        <v>0.17937656087490184</v>
      </c>
      <c r="E60" s="9">
        <f>('屈折率'!D$34-1)+$C60*('屈折率'!D60-1)</f>
        <v>0.1793889948987435</v>
      </c>
      <c r="F60" s="9">
        <f>('屈折率'!E$34-1)+$C60*('屈折率'!E60-1)</f>
        <v>0.17939606356905718</v>
      </c>
      <c r="G60" s="9">
        <f>('屈折率'!F$34-1)+$C60*('屈折率'!F60-1)</f>
        <v>0.17939918704459168</v>
      </c>
      <c r="H60" s="9">
        <f>('屈折率'!G$34-1)+$C60*('屈折率'!G60-1)</f>
        <v>0.17939938532822547</v>
      </c>
      <c r="I60" s="9">
        <f>('屈折率'!H$34-1)+$C60*('屈折率'!H60-1)</f>
        <v>0.17939739900798735</v>
      </c>
      <c r="J60" s="9">
        <f>('屈折率'!I$34-1)+$C60*('屈折率'!I60-1)</f>
        <v>0.17939377088661695</v>
      </c>
      <c r="K60" s="9">
        <f>('屈折率'!J$34-1)+$C60*('屈折率'!J60-1)</f>
        <v>0.17938890204969654</v>
      </c>
      <c r="L60" s="9">
        <f>('屈折率'!K$34-1)+$C60*('屈折率'!K60-1)</f>
        <v>0.17938309092954863</v>
      </c>
      <c r="M60" s="9">
        <f>('屈折率'!L$34-1)+$C60*('屈折率'!L60-1)</f>
        <v>0.17937656087490184</v>
      </c>
      <c r="N60" s="20">
        <f t="shared" si="2"/>
        <v>0.1793899915464271</v>
      </c>
      <c r="O60" s="15">
        <f t="shared" si="3"/>
        <v>2.2824453323633254E-05</v>
      </c>
    </row>
    <row r="61" spans="1:15" ht="13.5">
      <c r="A61" s="8">
        <v>59</v>
      </c>
      <c r="B61" s="8" t="s">
        <v>64</v>
      </c>
      <c r="C61" s="9">
        <f>('屈折率'!L$34-'屈折率'!C$34)/('屈折率'!C61-'屈折率'!L61)</f>
        <v>-0.34538880464414307</v>
      </c>
      <c r="D61" s="9">
        <f>('屈折率'!C$34-1)+$C61*('屈折率'!C61-1)</f>
        <v>0.20458078955490236</v>
      </c>
      <c r="E61" s="9">
        <f>('屈折率'!D$34-1)+$C61*('屈折率'!D61-1)</f>
        <v>0.20460024390311235</v>
      </c>
      <c r="F61" s="9">
        <f>('屈折率'!E$34-1)+$C61*('屈折率'!E61-1)</f>
        <v>0.2046114239935031</v>
      </c>
      <c r="G61" s="9">
        <f>('屈折率'!F$34-1)+$C61*('屈折率'!F61-1)</f>
        <v>0.20461648069152688</v>
      </c>
      <c r="H61" s="9">
        <f>('屈折率'!G$34-1)+$C61*('屈折率'!G61-1)</f>
        <v>0.20461695382872408</v>
      </c>
      <c r="I61" s="9">
        <f>('屈折率'!H$34-1)+$C61*('屈折率'!H61-1)</f>
        <v>0.2046139592714276</v>
      </c>
      <c r="J61" s="9">
        <f>('屈折率'!I$34-1)+$C61*('屈折率'!I61-1)</f>
        <v>0.20460831427689524</v>
      </c>
      <c r="K61" s="9">
        <f>('屈折率'!J$34-1)+$C61*('屈折率'!J61-1)</f>
        <v>0.20460062295971504</v>
      </c>
      <c r="L61" s="9">
        <f>('屈折率'!K$34-1)+$C61*('屈折率'!K61-1)</f>
        <v>0.2045913354715339</v>
      </c>
      <c r="M61" s="9">
        <f>('屈折率'!L$34-1)+$C61*('屈折率'!L61-1)</f>
        <v>0.2045807895549024</v>
      </c>
      <c r="N61" s="20">
        <f t="shared" si="2"/>
        <v>0.2046020913506243</v>
      </c>
      <c r="O61" s="15">
        <f t="shared" si="3"/>
        <v>3.6164273821720494E-05</v>
      </c>
    </row>
    <row r="62" spans="1:15" ht="13.5">
      <c r="A62" s="8">
        <v>60</v>
      </c>
      <c r="B62" s="8" t="s">
        <v>65</v>
      </c>
      <c r="C62" s="9">
        <f>('屈折率'!L$34-'屈折率'!C$34)/('屈折率'!C62-'屈折率'!L62)</f>
        <v>-0.33822779764274885</v>
      </c>
      <c r="D62" s="9">
        <f>('屈折率'!C$34-1)+$C62*('屈折率'!C62-1)</f>
        <v>0.20415932483190724</v>
      </c>
      <c r="E62" s="9">
        <f>('屈折率'!D$34-1)+$C62*('屈折率'!D62-1)</f>
        <v>0.2041784262575234</v>
      </c>
      <c r="F62" s="9">
        <f>('屈折率'!E$34-1)+$C62*('屈折率'!E62-1)</f>
        <v>0.2041896747108712</v>
      </c>
      <c r="G62" s="9">
        <f>('屈折率'!F$34-1)+$C62*('屈折率'!F62-1)</f>
        <v>0.20419497520339167</v>
      </c>
      <c r="H62" s="9">
        <f>('屈折率'!G$34-1)+$C62*('屈折率'!G62-1)</f>
        <v>0.20419572045559053</v>
      </c>
      <c r="I62" s="9">
        <f>('屈折率'!H$34-1)+$C62*('屈折率'!H62-1)</f>
        <v>0.20419293930472102</v>
      </c>
      <c r="J62" s="9">
        <f>('屈折率'!I$34-1)+$C62*('屈折率'!I62-1)</f>
        <v>0.2041873988530923</v>
      </c>
      <c r="K62" s="9">
        <f>('屈折率'!J$34-1)+$C62*('屈折率'!J62-1)</f>
        <v>0.20417967578758325</v>
      </c>
      <c r="L62" s="9">
        <f>('屈折率'!K$34-1)+$C62*('屈折率'!K62-1)</f>
        <v>0.20417020682686438</v>
      </c>
      <c r="M62" s="9">
        <f>('屈折率'!L$34-1)+$C62*('屈折率'!L62-1)</f>
        <v>0.20415932483190724</v>
      </c>
      <c r="N62" s="20">
        <f t="shared" si="2"/>
        <v>0.20418076670634525</v>
      </c>
      <c r="O62" s="15">
        <f t="shared" si="3"/>
        <v>3.6395623683294076E-05</v>
      </c>
    </row>
    <row r="63" spans="1:15" ht="13.5">
      <c r="A63" s="8">
        <v>61</v>
      </c>
      <c r="B63" s="8" t="s">
        <v>66</v>
      </c>
      <c r="C63" s="9">
        <f>('屈折率'!L$34-'屈折率'!C$34)/('屈折率'!C63-'屈折率'!L63)</f>
        <v>-0.3238080655105636</v>
      </c>
      <c r="D63" s="9">
        <f>('屈折率'!C$34-1)+$C63*('屈折率'!C63-1)</f>
        <v>0.2010562121306901</v>
      </c>
      <c r="E63" s="9">
        <f>('屈折率'!D$34-1)+$C63*('屈折率'!D63-1)</f>
        <v>0.2010691036402514</v>
      </c>
      <c r="F63" s="9">
        <f>('屈折率'!E$34-1)+$C63*('屈折率'!E63-1)</f>
        <v>0.20107638765094987</v>
      </c>
      <c r="G63" s="9">
        <f>('屈折率'!F$34-1)+$C63*('屈折率'!F63-1)</f>
        <v>0.20107955941854372</v>
      </c>
      <c r="H63" s="9">
        <f>('屈折率'!G$34-1)+$C63*('屈折率'!G63-1)</f>
        <v>0.20107969786815694</v>
      </c>
      <c r="I63" s="9">
        <f>('屈折率'!H$34-1)+$C63*('屈折率'!H63-1)</f>
        <v>0.20107758906639844</v>
      </c>
      <c r="J63" s="9">
        <f>('屈折率'!I$34-1)+$C63*('屈折率'!I63-1)</f>
        <v>0.20107381050817436</v>
      </c>
      <c r="K63" s="9">
        <f>('屈折率'!J$34-1)+$C63*('屈折率'!J63-1)</f>
        <v>0.2010687894896273</v>
      </c>
      <c r="L63" s="9">
        <f>('屈折率'!K$34-1)+$C63*('屈折率'!K63-1)</f>
        <v>0.20106284406565536</v>
      </c>
      <c r="M63" s="9">
        <f>('屈折率'!L$34-1)+$C63*('屈折率'!L63-1)</f>
        <v>0.2010562121306901</v>
      </c>
      <c r="N63" s="20">
        <f t="shared" si="2"/>
        <v>0.20107002059691376</v>
      </c>
      <c r="O63" s="15">
        <f t="shared" si="3"/>
        <v>2.348573746682736E-05</v>
      </c>
    </row>
    <row r="64" spans="1:15" ht="13.5">
      <c r="A64" s="8">
        <v>62</v>
      </c>
      <c r="B64" s="8" t="s">
        <v>67</v>
      </c>
      <c r="C64" s="9">
        <f>('屈折率'!L$34-'屈折率'!C$34)/('屈折率'!C64-'屈折率'!L64)</f>
        <v>-0.3280456490713576</v>
      </c>
      <c r="D64" s="9">
        <f>('屈折率'!C$34-1)+$C64*('屈折率'!C64-1)</f>
        <v>0.19565235135000808</v>
      </c>
      <c r="E64" s="9">
        <f>('屈折率'!D$34-1)+$C64*('屈折率'!D64-1)</f>
        <v>0.19566329086714995</v>
      </c>
      <c r="F64" s="9">
        <f>('屈折率'!E$34-1)+$C64*('屈折率'!E64-1)</f>
        <v>0.19566937385561267</v>
      </c>
      <c r="G64" s="9">
        <f>('屈折率'!F$34-1)+$C64*('屈折率'!F64-1)</f>
        <v>0.19567193400889976</v>
      </c>
      <c r="H64" s="9">
        <f>('屈折率'!G$34-1)+$C64*('屈折率'!G64-1)</f>
        <v>0.19567193149352147</v>
      </c>
      <c r="I64" s="9">
        <f>('屈折率'!H$34-1)+$C64*('屈折率'!H64-1)</f>
        <v>0.19567006387478972</v>
      </c>
      <c r="J64" s="9">
        <f>('屈折率'!I$34-1)+$C64*('屈折率'!I64-1)</f>
        <v>0.19566684187316138</v>
      </c>
      <c r="K64" s="9">
        <f>('屈折率'!J$34-1)+$C64*('屈折率'!J64-1)</f>
        <v>0.1956626418357725</v>
      </c>
      <c r="L64" s="9">
        <f>('屈折率'!K$34-1)+$C64*('屈折率'!K64-1)</f>
        <v>0.1956577425465437</v>
      </c>
      <c r="M64" s="9">
        <f>('屈折率'!L$34-1)+$C64*('屈折率'!L64-1)</f>
        <v>0.19565235135000808</v>
      </c>
      <c r="N64" s="20">
        <f t="shared" si="2"/>
        <v>0.19566385230554675</v>
      </c>
      <c r="O64" s="15">
        <f t="shared" si="3"/>
        <v>1.9582658891681426E-05</v>
      </c>
    </row>
    <row r="65" spans="1:15" ht="13.5">
      <c r="A65" s="8">
        <v>63</v>
      </c>
      <c r="B65" s="8" t="s">
        <v>68</v>
      </c>
      <c r="C65" s="9">
        <f>('屈折率'!L$34-'屈折率'!C$34)/('屈折率'!C65-'屈折率'!L65)</f>
        <v>-0.2777418650137909</v>
      </c>
      <c r="D65" s="9">
        <f>('屈折率'!C$34-1)+$C65*('屈折率'!C65-1)</f>
        <v>0.23206576339410204</v>
      </c>
      <c r="E65" s="9">
        <f>('屈折率'!D$34-1)+$C65*('屈折率'!D65-1)</f>
        <v>0.2320940067115237</v>
      </c>
      <c r="F65" s="9">
        <f>('屈折率'!E$34-1)+$C65*('屈折率'!E65-1)</f>
        <v>0.23211024810593134</v>
      </c>
      <c r="G65" s="9">
        <f>('屈折率'!F$34-1)+$C65*('屈折率'!F65-1)</f>
        <v>0.23211762133250738</v>
      </c>
      <c r="H65" s="9">
        <f>('屈折率'!G$34-1)+$C65*('屈折率'!G65-1)</f>
        <v>0.2321183539738492</v>
      </c>
      <c r="I65" s="9">
        <f>('屈折率'!H$34-1)+$C65*('屈折率'!H65-1)</f>
        <v>0.23211405112281713</v>
      </c>
      <c r="J65" s="9">
        <f>('屈折率'!I$34-1)+$C65*('屈折率'!I65-1)</f>
        <v>0.23210588309389063</v>
      </c>
      <c r="K65" s="9">
        <f>('屈折率'!J$34-1)+$C65*('屈折率'!J65-1)</f>
        <v>0.23209471203287554</v>
      </c>
      <c r="L65" s="9">
        <f>('屈折率'!K$34-1)+$C65*('屈折率'!K65-1)</f>
        <v>0.2320811787821399</v>
      </c>
      <c r="M65" s="9">
        <f>('屈折率'!L$34-1)+$C65*('屈折率'!L65-1)</f>
        <v>0.23206576339410204</v>
      </c>
      <c r="N65" s="20">
        <f t="shared" si="2"/>
        <v>0.2320967581943739</v>
      </c>
      <c r="O65" s="15">
        <f t="shared" si="3"/>
        <v>5.2590579747158195E-05</v>
      </c>
    </row>
    <row r="66" spans="1:15" ht="13.5">
      <c r="A66" s="8">
        <v>64</v>
      </c>
      <c r="B66" s="8" t="s">
        <v>69</v>
      </c>
      <c r="C66" s="9">
        <f>('屈折率'!L$34-'屈折率'!C$34)/('屈折率'!C66-'屈折率'!L66)</f>
        <v>-0.30848895241599156</v>
      </c>
      <c r="D66" s="9">
        <f>('屈折率'!C$34-1)+$C66*('屈折率'!C66-1)</f>
        <v>0.2175237361277558</v>
      </c>
      <c r="E66" s="9">
        <f>('屈折率'!D$34-1)+$C66*('屈折率'!D66-1)</f>
        <v>0.21754768962633905</v>
      </c>
      <c r="F66" s="9">
        <f>('屈折率'!E$34-1)+$C66*('屈折率'!E66-1)</f>
        <v>0.21756153716131052</v>
      </c>
      <c r="G66" s="9">
        <f>('屈折率'!F$34-1)+$C66*('屈折率'!F66-1)</f>
        <v>0.21756787499732552</v>
      </c>
      <c r="H66" s="9">
        <f>('屈折率'!G$34-1)+$C66*('屈折率'!G66-1)</f>
        <v>0.21756856143369835</v>
      </c>
      <c r="I66" s="9">
        <f>('屈折率'!H$34-1)+$C66*('屈折率'!H66-1)</f>
        <v>0.21756494356484993</v>
      </c>
      <c r="J66" s="9">
        <f>('屈折率'!I$34-1)+$C66*('屈折率'!I66-1)</f>
        <v>0.21755800883341228</v>
      </c>
      <c r="K66" s="9">
        <f>('屈折率'!J$34-1)+$C66*('屈折率'!J66-1)</f>
        <v>0.21754848813947875</v>
      </c>
      <c r="L66" s="9">
        <f>('屈折率'!K$34-1)+$C66*('屈折率'!K66-1)</f>
        <v>0.21753692711862652</v>
      </c>
      <c r="M66" s="9">
        <f>('屈折率'!L$34-1)+$C66*('屈折率'!L66-1)</f>
        <v>0.2175237361277558</v>
      </c>
      <c r="N66" s="20">
        <f t="shared" si="2"/>
        <v>0.21755015031305525</v>
      </c>
      <c r="O66" s="15">
        <f t="shared" si="3"/>
        <v>4.482530594254741E-05</v>
      </c>
    </row>
    <row r="67" spans="1:15" ht="13.5">
      <c r="A67" s="8">
        <v>65</v>
      </c>
      <c r="B67" s="8" t="s">
        <v>120</v>
      </c>
      <c r="C67" s="9">
        <f>('屈折率'!L$34-'屈折率'!C$34)/('屈折率'!C67-'屈折率'!L67)</f>
        <v>-0.21697253626911475</v>
      </c>
      <c r="D67" s="9">
        <f>('屈折率'!C$34-1)+$C67*('屈折率'!C67-1)</f>
        <v>0.27605852588189594</v>
      </c>
      <c r="E67" s="9">
        <f>('屈折率'!D$34-1)+$C67*('屈折率'!D67-1)</f>
        <v>0.2761045114197048</v>
      </c>
      <c r="F67" s="9">
        <f>('屈折率'!E$34-1)+$C67*('屈折率'!E67-1)</f>
        <v>0.27613028603851475</v>
      </c>
      <c r="G67" s="9">
        <f>('屈折率'!F$34-1)+$C67*('屈折率'!F67-1)</f>
        <v>0.27614146044355065</v>
      </c>
      <c r="H67" s="9">
        <f>('屈折率'!G$34-1)+$C67*('屈折率'!G67-1)</f>
        <v>0.276141954973562</v>
      </c>
      <c r="I67" s="9">
        <f>('屈折率'!H$34-1)+$C67*('屈折率'!H67-1)</f>
        <v>0.27613454918555036</v>
      </c>
      <c r="J67" s="9">
        <f>('屈折率'!I$34-1)+$C67*('屈折率'!I67-1)</f>
        <v>0.2761212385368257</v>
      </c>
      <c r="K67" s="9">
        <f>('屈折率'!J$34-1)+$C67*('屈折率'!J67-1)</f>
        <v>0.27610347085128795</v>
      </c>
      <c r="L67" s="9">
        <f>('屈折率'!K$34-1)+$C67*('屈折率'!K67-1)</f>
        <v>0.2760823060539578</v>
      </c>
      <c r="M67" s="9">
        <f>('屈折率'!L$34-1)+$C67*('屈折率'!L67-1)</f>
        <v>0.27605852588189594</v>
      </c>
      <c r="N67" s="20">
        <f aca="true" t="shared" si="4" ref="N67:N98">AVERAGE(D67:M67)</f>
        <v>0.2761076829266746</v>
      </c>
      <c r="O67" s="15">
        <f aca="true" t="shared" si="5" ref="O67:O98">MAX(D67:M67)-MIN(D67:M67)</f>
        <v>8.342909166603185E-05</v>
      </c>
    </row>
    <row r="68" spans="1:15" ht="13.5">
      <c r="A68" s="8">
        <v>66</v>
      </c>
      <c r="B68" s="8" t="s">
        <v>70</v>
      </c>
      <c r="C68" s="9">
        <f>('屈折率'!L$34-'屈折率'!C$34)/('屈折率'!C68-'屈折率'!L68)</f>
        <v>-0.31700472344413133</v>
      </c>
      <c r="D68" s="9">
        <f>('屈折率'!C$34-1)+$C68*('屈折率'!C68-1)</f>
        <v>0.2168110205210563</v>
      </c>
      <c r="E68" s="9">
        <f>('屈折率'!D$34-1)+$C68*('屈折率'!D68-1)</f>
        <v>0.21683386392513496</v>
      </c>
      <c r="F68" s="9">
        <f>('屈折率'!E$34-1)+$C68*('屈折率'!E68-1)</f>
        <v>0.2168469866519089</v>
      </c>
      <c r="G68" s="9">
        <f>('屈折率'!F$34-1)+$C68*('屈折率'!F68-1)</f>
        <v>0.21685292552625854</v>
      </c>
      <c r="H68" s="9">
        <f>('屈折率'!G$34-1)+$C68*('屈折率'!G68-1)</f>
        <v>0.21685348956712763</v>
      </c>
      <c r="I68" s="9">
        <f>('屈折率'!H$34-1)+$C68*('屈折率'!H68-1)</f>
        <v>0.21684998547717865</v>
      </c>
      <c r="J68" s="9">
        <f>('屈折率'!I$34-1)+$C68*('屈折率'!I68-1)</f>
        <v>0.21684336774790333</v>
      </c>
      <c r="K68" s="9">
        <f>('屈折率'!J$34-1)+$C68*('屈折率'!J68-1)</f>
        <v>0.21683434042106092</v>
      </c>
      <c r="L68" s="9">
        <f>('屈折率'!K$34-1)+$C68*('屈折率'!K68-1)</f>
        <v>0.2168234272086017</v>
      </c>
      <c r="M68" s="9">
        <f>('屈折率'!L$34-1)+$C68*('屈折率'!L68-1)</f>
        <v>0.2168110205210563</v>
      </c>
      <c r="N68" s="20">
        <f t="shared" si="4"/>
        <v>0.21683604275672871</v>
      </c>
      <c r="O68" s="15">
        <f t="shared" si="5"/>
        <v>4.246904607133062E-05</v>
      </c>
    </row>
    <row r="69" spans="1:15" ht="13.5">
      <c r="A69" s="8">
        <v>67</v>
      </c>
      <c r="B69" s="8" t="s">
        <v>71</v>
      </c>
      <c r="C69" s="9">
        <f>('屈折率'!L$34-'屈折率'!C$34)/('屈折率'!C69-'屈折率'!L69)</f>
        <v>-0.27991151200844355</v>
      </c>
      <c r="D69" s="9">
        <f>('屈折率'!C$34-1)+$C69*('屈折率'!C69-1)</f>
        <v>0.23716391145139784</v>
      </c>
      <c r="E69" s="9">
        <f>('屈折率'!D$34-1)+$C69*('屈折率'!D69-1)</f>
        <v>0.23719556218378304</v>
      </c>
      <c r="F69" s="9">
        <f>('屈折率'!E$34-1)+$C69*('屈折率'!E69-1)</f>
        <v>0.23721355031435218</v>
      </c>
      <c r="G69" s="9">
        <f>('屈折率'!F$34-1)+$C69*('屈折率'!F69-1)</f>
        <v>0.23722155260761735</v>
      </c>
      <c r="H69" s="9">
        <f>('屈折率'!G$34-1)+$C69*('屈折率'!G69-1)</f>
        <v>0.23722215797639107</v>
      </c>
      <c r="I69" s="9">
        <f>('屈折率'!H$34-1)+$C69*('屈折率'!H69-1)</f>
        <v>0.23721721573564242</v>
      </c>
      <c r="J69" s="9">
        <f>('屈折率'!I$34-1)+$C69*('屈折率'!I69-1)</f>
        <v>0.23720806335776543</v>
      </c>
      <c r="K69" s="9">
        <f>('屈折率'!J$34-1)+$C69*('屈折率'!J69-1)</f>
        <v>0.2371956785194262</v>
      </c>
      <c r="L69" s="9">
        <f>('屈折率'!K$34-1)+$C69*('屈折率'!K69-1)</f>
        <v>0.23718078246972427</v>
      </c>
      <c r="M69" s="9">
        <f>('屈折率'!L$34-1)+$C69*('屈折率'!L69-1)</f>
        <v>0.23716391145139784</v>
      </c>
      <c r="N69" s="20">
        <f t="shared" si="4"/>
        <v>0.23719823860674977</v>
      </c>
      <c r="O69" s="15">
        <f t="shared" si="5"/>
        <v>5.8246524993227355E-05</v>
      </c>
    </row>
    <row r="70" spans="1:15" ht="13.5">
      <c r="A70" s="8">
        <v>68</v>
      </c>
      <c r="B70" s="8" t="s">
        <v>72</v>
      </c>
      <c r="C70" s="9">
        <f>('屈折率'!L$34-'屈折率'!C$34)/('屈折率'!C70-'屈折率'!L70)</f>
        <v>-0.2916069687655937</v>
      </c>
      <c r="D70" s="9">
        <f>('屈折率'!C$34-1)+$C70*('屈折率'!C70-1)</f>
        <v>0.21797474675568101</v>
      </c>
      <c r="E70" s="9">
        <f>('屈折率'!D$34-1)+$C70*('屈折率'!D70-1)</f>
        <v>0.21799419595127845</v>
      </c>
      <c r="F70" s="9">
        <f>('屈折率'!E$34-1)+$C70*('屈折率'!E70-1)</f>
        <v>0.2180050239235624</v>
      </c>
      <c r="G70" s="9">
        <f>('屈折率'!F$34-1)+$C70*('屈折率'!F70-1)</f>
        <v>0.21800963175675084</v>
      </c>
      <c r="H70" s="9">
        <f>('屈折率'!G$34-1)+$C70*('屈折率'!G70-1)</f>
        <v>0.21800971445518838</v>
      </c>
      <c r="I70" s="9">
        <f>('屈折率'!H$34-1)+$C70*('屈折率'!H70-1)</f>
        <v>0.21800648343855436</v>
      </c>
      <c r="J70" s="9">
        <f>('屈折率'!I$34-1)+$C70*('屈折率'!I70-1)</f>
        <v>0.21800081365518187</v>
      </c>
      <c r="K70" s="9">
        <f>('屈折率'!J$34-1)+$C70*('屈折率'!J70-1)</f>
        <v>0.21799334266786347</v>
      </c>
      <c r="L70" s="9">
        <f>('屈折率'!K$34-1)+$C70*('屈折率'!K70-1)</f>
        <v>0.21798453849655236</v>
      </c>
      <c r="M70" s="9">
        <f>('屈折率'!L$34-1)+$C70*('屈折率'!L70-1)</f>
        <v>0.21797474675568101</v>
      </c>
      <c r="N70" s="20">
        <f t="shared" si="4"/>
        <v>0.21799532378562944</v>
      </c>
      <c r="O70" s="15">
        <f t="shared" si="5"/>
        <v>3.496769950736556E-05</v>
      </c>
    </row>
    <row r="71" spans="1:15" ht="13.5">
      <c r="A71" s="8">
        <v>69</v>
      </c>
      <c r="B71" s="8" t="s">
        <v>73</v>
      </c>
      <c r="C71" s="9">
        <f>('屈折率'!L$34-'屈折率'!C$34)/('屈折率'!C71-'屈折率'!L71)</f>
        <v>-0.24267369252874998</v>
      </c>
      <c r="D71" s="9">
        <f>('屈折率'!C$34-1)+$C71*('屈折率'!C71-1)</f>
        <v>0.25377480734691266</v>
      </c>
      <c r="E71" s="9">
        <f>('屈折率'!D$34-1)+$C71*('屈折率'!D71-1)</f>
        <v>0.25381183772686344</v>
      </c>
      <c r="F71" s="9">
        <f>('屈折率'!E$34-1)+$C71*('屈折率'!E71-1)</f>
        <v>0.25383268980446794</v>
      </c>
      <c r="G71" s="9">
        <f>('屈折率'!F$34-1)+$C71*('屈折率'!F71-1)</f>
        <v>0.2538418153849449</v>
      </c>
      <c r="H71" s="9">
        <f>('屈折率'!G$34-1)+$C71*('屈折率'!G71-1)</f>
        <v>0.2538423273786326</v>
      </c>
      <c r="I71" s="9">
        <f>('屈折率'!H$34-1)+$C71*('屈折率'!H71-1)</f>
        <v>0.2538364353136762</v>
      </c>
      <c r="J71" s="9">
        <f>('屈折率'!I$34-1)+$C71*('屈折率'!I71-1)</f>
        <v>0.2538257277212858</v>
      </c>
      <c r="K71" s="9">
        <f>('屈折率'!J$34-1)+$C71*('屈折率'!J71-1)</f>
        <v>0.2538113592430772</v>
      </c>
      <c r="L71" s="9">
        <f>('屈折率'!K$34-1)+$C71*('屈折率'!K71-1)</f>
        <v>0.2537941769927994</v>
      </c>
      <c r="M71" s="9">
        <f>('屈折率'!L$34-1)+$C71*('屈折率'!L71-1)</f>
        <v>0.25377480734691266</v>
      </c>
      <c r="N71" s="20">
        <f t="shared" si="4"/>
        <v>0.25381459842595727</v>
      </c>
      <c r="O71" s="15">
        <f t="shared" si="5"/>
        <v>6.752003171994758E-05</v>
      </c>
    </row>
    <row r="72" spans="1:15" ht="13.5">
      <c r="A72" s="8">
        <v>70</v>
      </c>
      <c r="B72" s="8" t="s">
        <v>74</v>
      </c>
      <c r="C72" s="9">
        <f>('屈折率'!L$34-'屈折率'!C$34)/('屈折率'!C72-'屈折率'!L72)</f>
        <v>-0.2689063706826742</v>
      </c>
      <c r="D72" s="9">
        <f>('屈折率'!C$34-1)+$C72*('屈折率'!C72-1)</f>
        <v>0.24508353663784468</v>
      </c>
      <c r="E72" s="9">
        <f>('屈折率'!D$34-1)+$C72*('屈折率'!D72-1)</f>
        <v>0.24511778658466857</v>
      </c>
      <c r="F72" s="9">
        <f>('屈折率'!E$34-1)+$C72*('屈折率'!E72-1)</f>
        <v>0.24513720754601784</v>
      </c>
      <c r="G72" s="9">
        <f>('屈折率'!F$34-1)+$C72*('屈折率'!F72-1)</f>
        <v>0.24514580992378687</v>
      </c>
      <c r="H72" s="9">
        <f>('屈折率'!G$34-1)+$C72*('屈折率'!G72-1)</f>
        <v>0.24514641511543098</v>
      </c>
      <c r="I72" s="9">
        <f>('屈折率'!H$34-1)+$C72*('屈折率'!H72-1)</f>
        <v>0.2451410366372698</v>
      </c>
      <c r="J72" s="9">
        <f>('屈折率'!I$34-1)+$C72*('屈折率'!I72-1)</f>
        <v>0.24513112925991246</v>
      </c>
      <c r="K72" s="9">
        <f>('屈折率'!J$34-1)+$C72*('屈折率'!J72-1)</f>
        <v>0.24511775524707757</v>
      </c>
      <c r="L72" s="9">
        <f>('屈折率'!K$34-1)+$C72*('屈折率'!K72-1)</f>
        <v>0.24510169731470507</v>
      </c>
      <c r="M72" s="9">
        <f>('屈折率'!L$34-1)+$C72*('屈折率'!L72-1)</f>
        <v>0.24508353663784468</v>
      </c>
      <c r="N72" s="20">
        <f t="shared" si="4"/>
        <v>0.24512059109045584</v>
      </c>
      <c r="O72" s="15">
        <f t="shared" si="5"/>
        <v>6.287847758629228E-05</v>
      </c>
    </row>
    <row r="73" spans="1:15" ht="13.5">
      <c r="A73" s="8">
        <v>71</v>
      </c>
      <c r="B73" s="8" t="s">
        <v>75</v>
      </c>
      <c r="C73" s="9">
        <f>('屈折率'!L$34-'屈折率'!C$34)/('屈折率'!C73-'屈折率'!L73)</f>
        <v>-0.3212627223621018</v>
      </c>
      <c r="D73" s="9">
        <f>('屈折率'!C$34-1)+$C73*('屈折率'!C73-1)</f>
        <v>0.21479376362983107</v>
      </c>
      <c r="E73" s="9">
        <f>('屈折率'!D$34-1)+$C73*('屈折率'!D73-1)</f>
        <v>0.21481599395885073</v>
      </c>
      <c r="F73" s="9">
        <f>('屈折率'!E$34-1)+$C73*('屈折率'!E73-1)</f>
        <v>0.2148287749609202</v>
      </c>
      <c r="G73" s="9">
        <f>('屈折率'!F$34-1)+$C73*('屈折率'!F73-1)</f>
        <v>0.21483456714278404</v>
      </c>
      <c r="H73" s="9">
        <f>('屈折率'!G$34-1)+$C73*('屈折率'!G73-1)</f>
        <v>0.21483512640050453</v>
      </c>
      <c r="I73" s="9">
        <f>('屈折率'!H$34-1)+$C73*('屈折率'!H73-1)</f>
        <v>0.21483172194107938</v>
      </c>
      <c r="J73" s="9">
        <f>('屈折率'!I$34-1)+$C73*('屈折率'!I73-1)</f>
        <v>0.21482528147822022</v>
      </c>
      <c r="K73" s="9">
        <f>('屈折率'!J$34-1)+$C73*('屈折率'!J73-1)</f>
        <v>0.2148164897429454</v>
      </c>
      <c r="L73" s="9">
        <f>('屈折率'!K$34-1)+$C73*('屈折率'!K73-1)</f>
        <v>0.21480585641124172</v>
      </c>
      <c r="M73" s="9">
        <f>('屈折率'!L$34-1)+$C73*('屈折率'!L73-1)</f>
        <v>0.21479376362983107</v>
      </c>
      <c r="N73" s="20">
        <f t="shared" si="4"/>
        <v>0.21481813392962085</v>
      </c>
      <c r="O73" s="15">
        <f t="shared" si="5"/>
        <v>4.1362770673458726E-05</v>
      </c>
    </row>
    <row r="74" spans="1:15" s="13" customFormat="1" ht="13.5">
      <c r="A74" s="11">
        <v>72</v>
      </c>
      <c r="B74" s="11" t="s">
        <v>76</v>
      </c>
      <c r="C74" s="12">
        <f>('屈折率'!L$34-'屈折率'!C$34)/('屈折率'!C74-'屈折率'!L74)</f>
        <v>-0.3064913176911124</v>
      </c>
      <c r="D74" s="12">
        <f>('屈折率'!C$34-1)+$C74*('屈折率'!C74-1)</f>
        <v>0.210941021511861</v>
      </c>
      <c r="E74" s="12">
        <f>('屈折率'!D$34-1)+$C74*('屈折率'!D74-1)</f>
        <v>0.21095763471816795</v>
      </c>
      <c r="F74" s="12">
        <f>('屈折率'!E$34-1)+$C74*('屈折率'!E74-1)</f>
        <v>0.2109669574010643</v>
      </c>
      <c r="G74" s="12">
        <f>('屈折率'!F$34-1)+$C74*('屈折率'!F74-1)</f>
        <v>0.21097097432697856</v>
      </c>
      <c r="H74" s="12">
        <f>('屈折率'!G$34-1)+$C74*('屈折率'!G74-1)</f>
        <v>0.21097110281586937</v>
      </c>
      <c r="I74" s="12">
        <f>('屈折率'!H$34-1)+$C74*('屈折率'!H74-1)</f>
        <v>0.21096836602127544</v>
      </c>
      <c r="J74" s="12">
        <f>('屈折率'!I$34-1)+$C74*('屈折率'!I74-1)</f>
        <v>0.2109635094596693</v>
      </c>
      <c r="K74" s="12">
        <f>('屈折率'!J$34-1)+$C74*('屈折率'!J74-1)</f>
        <v>0.21095708065841887</v>
      </c>
      <c r="L74" s="12">
        <f>('屈折率'!K$34-1)+$C74*('屈折率'!K74-1)</f>
        <v>0.2109494843946156</v>
      </c>
      <c r="M74" s="12">
        <f>('屈折率'!L$34-1)+$C74*('屈折率'!L74-1)</f>
        <v>0.210941021511861</v>
      </c>
      <c r="N74" s="24">
        <f t="shared" si="4"/>
        <v>0.21095871528197815</v>
      </c>
      <c r="O74" s="25">
        <f t="shared" si="5"/>
        <v>3.0081304008361398E-05</v>
      </c>
    </row>
    <row r="75" spans="1:15" ht="13.5">
      <c r="A75" s="8">
        <v>73</v>
      </c>
      <c r="B75" s="8" t="s">
        <v>77</v>
      </c>
      <c r="C75" s="9">
        <f>('屈折率'!L$34-'屈折率'!C$34)/('屈折率'!C75-'屈折率'!L75)</f>
        <v>-0.2949614120439673</v>
      </c>
      <c r="D75" s="9">
        <f>('屈折率'!C$34-1)+$C75*('屈折率'!C75-1)</f>
        <v>0.22633607887511992</v>
      </c>
      <c r="E75" s="9">
        <f>('屈折率'!D$34-1)+$C75*('屈折率'!D75-1)</f>
        <v>0.2263622246075476</v>
      </c>
      <c r="F75" s="9">
        <f>('屈折率'!E$34-1)+$C75*('屈折率'!E75-1)</f>
        <v>0.22637713432873358</v>
      </c>
      <c r="G75" s="9">
        <f>('屈折率'!F$34-1)+$C75*('屈折率'!F75-1)</f>
        <v>0.2263838004793039</v>
      </c>
      <c r="H75" s="9">
        <f>('屈折率'!G$34-1)+$C75*('屈折率'!G75-1)</f>
        <v>0.22638434081994507</v>
      </c>
      <c r="I75" s="9">
        <f>('屈折率'!H$34-1)+$C75*('屈折率'!H75-1)</f>
        <v>0.22638027481501977</v>
      </c>
      <c r="J75" s="9">
        <f>('屈折率'!I$34-1)+$C75*('屈折率'!I75-1)</f>
        <v>0.22637270569154982</v>
      </c>
      <c r="K75" s="9">
        <f>('屈折率'!J$34-1)+$C75*('屈折率'!J75-1)</f>
        <v>0.22636244274022901</v>
      </c>
      <c r="L75" s="9">
        <f>('屈折率'!K$34-1)+$C75*('屈折率'!K75-1)</f>
        <v>0.22635008491535322</v>
      </c>
      <c r="M75" s="9">
        <f>('屈折率'!L$34-1)+$C75*('屈折率'!L75-1)</f>
        <v>0.22633607887511992</v>
      </c>
      <c r="N75" s="20">
        <f t="shared" si="4"/>
        <v>0.2263645166147922</v>
      </c>
      <c r="O75" s="15">
        <f t="shared" si="5"/>
        <v>4.8261944825156444E-05</v>
      </c>
    </row>
    <row r="76" spans="1:15" ht="13.5">
      <c r="A76" s="8">
        <v>74</v>
      </c>
      <c r="B76" s="8" t="s">
        <v>78</v>
      </c>
      <c r="C76" s="9">
        <f>('屈折率'!L$34-'屈折率'!C$34)/('屈折率'!C76-'屈折率'!L76)</f>
        <v>-0.20121029164809964</v>
      </c>
      <c r="D76" s="9">
        <f>('屈折率'!C$34-1)+$C76*('屈折率'!C76-1)</f>
        <v>0.2775127820017108</v>
      </c>
      <c r="E76" s="9">
        <f>('屈折率'!D$34-1)+$C76*('屈折率'!D76-1)</f>
        <v>0.27755751519969907</v>
      </c>
      <c r="F76" s="9">
        <f>('屈折率'!E$34-1)+$C76*('屈折率'!E76-1)</f>
        <v>0.2775822845729419</v>
      </c>
      <c r="G76" s="9">
        <f>('屈折率'!F$34-1)+$C76*('屈折率'!F76-1)</f>
        <v>0.27759278056103825</v>
      </c>
      <c r="H76" s="9">
        <f>('屈折率'!G$34-1)+$C76*('屈折率'!G76-1)</f>
        <v>0.2775929486910923</v>
      </c>
      <c r="I76" s="9">
        <f>('屈折率'!H$34-1)+$C76*('屈折率'!H76-1)</f>
        <v>0.2775855665210659</v>
      </c>
      <c r="J76" s="9">
        <f>('屈折率'!I$34-1)+$C76*('屈折率'!I76-1)</f>
        <v>0.27757261464102173</v>
      </c>
      <c r="K76" s="9">
        <f>('屈折率'!J$34-1)+$C76*('屈折率'!J76-1)</f>
        <v>0.27755552066689226</v>
      </c>
      <c r="L76" s="9">
        <f>('屈折率'!K$34-1)+$C76*('屈折率'!K76-1)</f>
        <v>0.2775353228962944</v>
      </c>
      <c r="M76" s="9">
        <f>('屈折率'!L$34-1)+$C76*('屈折率'!L76-1)</f>
        <v>0.2775127820017108</v>
      </c>
      <c r="N76" s="20">
        <f t="shared" si="4"/>
        <v>0.2775600117753467</v>
      </c>
      <c r="O76" s="15">
        <f t="shared" si="5"/>
        <v>8.016668938148896E-05</v>
      </c>
    </row>
    <row r="77" spans="1:15" ht="13.5">
      <c r="A77" s="8">
        <v>75</v>
      </c>
      <c r="B77" s="8" t="s">
        <v>121</v>
      </c>
      <c r="C77" s="9">
        <f>('屈折率'!L$34-'屈折率'!C$34)/('屈折率'!C77-'屈折率'!L77)</f>
        <v>-0.2797903108108943</v>
      </c>
      <c r="D77" s="9">
        <f>('屈折率'!C$34-1)+$C77*('屈折率'!C77-1)</f>
        <v>0.25568322494451656</v>
      </c>
      <c r="E77" s="9">
        <f>('屈折率'!D$34-1)+$C77*('屈折率'!D77-1)</f>
        <v>0.25571732402807157</v>
      </c>
      <c r="F77" s="9">
        <f>('屈折率'!E$34-1)+$C77*('屈折率'!E77-1)</f>
        <v>0.2557362271255856</v>
      </c>
      <c r="G77" s="9">
        <f>('屈折率'!F$34-1)+$C77*('屈折率'!F77-1)</f>
        <v>0.25574422691323717</v>
      </c>
      <c r="H77" s="9">
        <f>('屈折率'!G$34-1)+$C77*('屈折率'!G77-1)</f>
        <v>0.25574432708359895</v>
      </c>
      <c r="I77" s="9">
        <f>('屈折率'!H$34-1)+$C77*('屈折率'!H77-1)</f>
        <v>0.25573865786973554</v>
      </c>
      <c r="J77" s="9">
        <f>('屈折率'!I$34-1)+$C77*('屈折率'!I77-1)</f>
        <v>0.2557287473536485</v>
      </c>
      <c r="K77" s="9">
        <f>('屈折率'!J$34-1)+$C77*('屈折率'!J77-1)</f>
        <v>0.255715702208539</v>
      </c>
      <c r="L77" s="9">
        <f>('屈折率'!K$34-1)+$C77*('屈折率'!K77-1)</f>
        <v>0.25570033026434524</v>
      </c>
      <c r="M77" s="9">
        <f>('屈折率'!L$34-1)+$C77*('屈折率'!L77-1)</f>
        <v>0.25568322494451656</v>
      </c>
      <c r="N77" s="20">
        <f t="shared" si="4"/>
        <v>0.2557191992735795</v>
      </c>
      <c r="O77" s="15">
        <f t="shared" si="5"/>
        <v>6.110213908239182E-05</v>
      </c>
    </row>
    <row r="78" spans="1:15" ht="13.5">
      <c r="A78" s="8">
        <v>76</v>
      </c>
      <c r="B78" s="8" t="s">
        <v>122</v>
      </c>
      <c r="C78" s="9">
        <f>('屈折率'!L$34-'屈折率'!C$34)/('屈折率'!C78-'屈折率'!L78)</f>
        <v>-0.22207179057360205</v>
      </c>
      <c r="D78" s="9">
        <f>('屈折率'!C$34-1)+$C78*('屈折率'!C78-1)</f>
        <v>0.27868882051988453</v>
      </c>
      <c r="E78" s="9">
        <f>('屈折率'!D$34-1)+$C78*('屈折率'!D78-1)</f>
        <v>0.2787315925546171</v>
      </c>
      <c r="F78" s="9">
        <f>('屈折率'!E$34-1)+$C78*('屈折率'!E78-1)</f>
        <v>0.2787554811136482</v>
      </c>
      <c r="G78" s="9">
        <f>('屈折率'!F$34-1)+$C78*('屈折率'!F78-1)</f>
        <v>0.2787657566158399</v>
      </c>
      <c r="H78" s="9">
        <f>('屈折率'!G$34-1)+$C78*('屈折率'!G78-1)</f>
        <v>0.27876610507211186</v>
      </c>
      <c r="I78" s="9">
        <f>('屈折率'!H$34-1)+$C78*('屈折率'!H78-1)</f>
        <v>0.27875914108782807</v>
      </c>
      <c r="J78" s="9">
        <f>('屈折率'!I$34-1)+$C78*('屈折率'!I78-1)</f>
        <v>0.2787467417273928</v>
      </c>
      <c r="K78" s="9">
        <f>('屈折率'!J$34-1)+$C78*('屈折率'!J78-1)</f>
        <v>0.27873026835768266</v>
      </c>
      <c r="L78" s="9">
        <f>('屈折率'!K$34-1)+$C78*('屈折率'!K78-1)</f>
        <v>0.2787107167834045</v>
      </c>
      <c r="M78" s="9">
        <f>('屈折率'!L$34-1)+$C78*('屈折率'!L78-1)</f>
        <v>0.27868882051988453</v>
      </c>
      <c r="N78" s="20">
        <f t="shared" si="4"/>
        <v>0.27873434443522943</v>
      </c>
      <c r="O78" s="15">
        <f t="shared" si="5"/>
        <v>7.728455222733022E-05</v>
      </c>
    </row>
    <row r="79" spans="1:15" ht="13.5">
      <c r="A79" s="8">
        <v>77</v>
      </c>
      <c r="B79" s="8" t="s">
        <v>95</v>
      </c>
      <c r="C79" s="9">
        <f>('屈折率'!L$34-'屈折率'!C$34)/('屈折率'!C79-'屈折率'!L79)</f>
        <v>-0.21732655631505915</v>
      </c>
      <c r="D79" s="9">
        <f>('屈折率'!C$34-1)+$C79*('屈折率'!C79-1)</f>
        <v>0.2757992959983012</v>
      </c>
      <c r="E79" s="9">
        <f>('屈折率'!D$34-1)+$C79*('屈折率'!D79-1)</f>
        <v>0.27584064462306507</v>
      </c>
      <c r="F79" s="9">
        <f>('屈折率'!E$34-1)+$C79*('屈折率'!E79-1)</f>
        <v>0.2758637260553725</v>
      </c>
      <c r="G79" s="9">
        <f>('屈折率'!F$34-1)+$C79*('屈折率'!F79-1)</f>
        <v>0.27587364388814645</v>
      </c>
      <c r="H79" s="9">
        <f>('屈折率'!G$34-1)+$C79*('屈折率'!G79-1)</f>
        <v>0.27587396685043286</v>
      </c>
      <c r="I79" s="9">
        <f>('屈折率'!H$34-1)+$C79*('屈折率'!H79-1)</f>
        <v>0.27586722594889923</v>
      </c>
      <c r="J79" s="9">
        <f>('屈折率'!I$34-1)+$C79*('屈折率'!I79-1)</f>
        <v>0.27585523794585864</v>
      </c>
      <c r="K79" s="9">
        <f>('屈折率'!J$34-1)+$C79*('屈折率'!J79-1)</f>
        <v>0.27583932026562413</v>
      </c>
      <c r="L79" s="9">
        <f>('屈折率'!K$34-1)+$C79*('屈折率'!K79-1)</f>
        <v>0.27582043641461085</v>
      </c>
      <c r="M79" s="9">
        <f>('屈折率'!L$34-1)+$C79*('屈折率'!L79-1)</f>
        <v>0.2757992959983012</v>
      </c>
      <c r="N79" s="20">
        <f t="shared" si="4"/>
        <v>0.2758432793988612</v>
      </c>
      <c r="O79" s="15">
        <f t="shared" si="5"/>
        <v>7.467085213164193E-05</v>
      </c>
    </row>
    <row r="80" spans="1:15" ht="13.5">
      <c r="A80" s="8">
        <v>78</v>
      </c>
      <c r="B80" s="8" t="s">
        <v>96</v>
      </c>
      <c r="C80" s="9">
        <f>('屈折率'!L$34-'屈折率'!C$34)/('屈折率'!C80-'屈折率'!L80)</f>
        <v>-0.26140249947405364</v>
      </c>
      <c r="D80" s="9">
        <f>('屈折率'!C$34-1)+$C80*('屈折率'!C80-1)</f>
        <v>0.26277044915295045</v>
      </c>
      <c r="E80" s="9">
        <f>('屈折率'!D$34-1)+$C80*('屈折率'!D80-1)</f>
        <v>0.26280653163128626</v>
      </c>
      <c r="F80" s="9">
        <f>('屈折率'!E$34-1)+$C80*('屈折率'!E80-1)</f>
        <v>0.26282680268291614</v>
      </c>
      <c r="G80" s="9">
        <f>('屈折率'!F$34-1)+$C80*('屈折率'!F80-1)</f>
        <v>0.26283561255541665</v>
      </c>
      <c r="H80" s="9">
        <f>('屈折率'!G$34-1)+$C80*('屈折率'!G80-1)</f>
        <v>0.2628360199162863</v>
      </c>
      <c r="I80" s="9">
        <f>('屈折率'!H$34-1)+$C80*('屈折率'!H80-1)</f>
        <v>0.2628302047499622</v>
      </c>
      <c r="J80" s="9">
        <f>('屈折率'!I$34-1)+$C80*('屈折率'!I80-1)</f>
        <v>0.2628197389491619</v>
      </c>
      <c r="K80" s="9">
        <f>('屈折率'!J$34-1)+$C80*('屈折率'!J80-1)</f>
        <v>0.26280576720866905</v>
      </c>
      <c r="L80" s="9">
        <f>('屈折率'!K$34-1)+$C80*('屈折率'!K80-1)</f>
        <v>0.26278913010337607</v>
      </c>
      <c r="M80" s="9">
        <f>('屈折率'!L$34-1)+$C80*('屈折率'!L80-1)</f>
        <v>0.26277044915295045</v>
      </c>
      <c r="N80" s="20">
        <f t="shared" si="4"/>
        <v>0.26280907061029757</v>
      </c>
      <c r="O80" s="15">
        <f t="shared" si="5"/>
        <v>6.557076333585377E-05</v>
      </c>
    </row>
    <row r="81" spans="1:15" ht="13.5">
      <c r="A81" s="8">
        <v>79</v>
      </c>
      <c r="B81" s="8" t="s">
        <v>97</v>
      </c>
      <c r="C81" s="9">
        <f>('屈折率'!L$34-'屈折率'!C$34)/('屈折率'!C81-'屈折率'!L81)</f>
        <v>-0.2014499393406941</v>
      </c>
      <c r="D81" s="9">
        <f>('屈折率'!C$34-1)+$C81*('屈折率'!C81-1)</f>
        <v>0.2900065540440853</v>
      </c>
      <c r="E81" s="9">
        <f>('屈折率'!D$34-1)+$C81*('屈折率'!D81-1)</f>
        <v>0.2900546069442679</v>
      </c>
      <c r="F81" s="9">
        <f>('屈折率'!E$34-1)+$C81*('屈折率'!E81-1)</f>
        <v>0.29008132827652644</v>
      </c>
      <c r="G81" s="9">
        <f>('屈折率'!F$34-1)+$C81*('屈折率'!F81-1)</f>
        <v>0.29009273778572925</v>
      </c>
      <c r="H81" s="9">
        <f>('屈折率'!G$34-1)+$C81*('屈折率'!G81-1)</f>
        <v>0.2900930255746206</v>
      </c>
      <c r="I81" s="9">
        <f>('屈折率'!H$34-1)+$C81*('屈折率'!H81-1)</f>
        <v>0.29008515145340563</v>
      </c>
      <c r="J81" s="9">
        <f>('屈折率'!I$34-1)+$C81*('屈折率'!I81-1)</f>
        <v>0.2900712324253989</v>
      </c>
      <c r="K81" s="9">
        <f>('屈折率'!J$34-1)+$C81*('屈折率'!J81-1)</f>
        <v>0.2900527986963953</v>
      </c>
      <c r="L81" s="9">
        <f>('屈折率'!K$34-1)+$C81*('屈折率'!K81-1)</f>
        <v>0.29003096607487006</v>
      </c>
      <c r="M81" s="9">
        <f>('屈折率'!L$34-1)+$C81*('屈折率'!L81-1)</f>
        <v>0.2900065540440853</v>
      </c>
      <c r="N81" s="20">
        <f t="shared" si="4"/>
        <v>0.2900574955319385</v>
      </c>
      <c r="O81" s="15">
        <f t="shared" si="5"/>
        <v>8.647153053525924E-05</v>
      </c>
    </row>
    <row r="82" spans="1:15" ht="13.5">
      <c r="A82" s="8">
        <v>80</v>
      </c>
      <c r="B82" s="8" t="s">
        <v>123</v>
      </c>
      <c r="C82" s="9">
        <f>('屈折率'!L$34-'屈折率'!C$34)/('屈折率'!C82-'屈折率'!L82)</f>
        <v>-0.1718185830952977</v>
      </c>
      <c r="D82" s="9">
        <f>('屈折率'!C$34-1)+$C82*('屈折率'!C82-1)</f>
        <v>0.3012066257009241</v>
      </c>
      <c r="E82" s="9">
        <f>('屈折率'!D$34-1)+$C82*('屈折率'!D82-1)</f>
        <v>0.30126455176400835</v>
      </c>
      <c r="F82" s="9">
        <f>('屈折率'!E$34-1)+$C82*('屈折率'!E82-1)</f>
        <v>0.30129669676620524</v>
      </c>
      <c r="G82" s="9">
        <f>('屈折率'!F$34-1)+$C82*('屈折率'!F82-1)</f>
        <v>0.30131039683923044</v>
      </c>
      <c r="H82" s="9">
        <f>('屈折率'!G$34-1)+$C82*('屈折率'!G82-1)</f>
        <v>0.30131072611561194</v>
      </c>
      <c r="I82" s="9">
        <f>('屈折率'!H$34-1)+$C82*('屈折率'!H82-1)</f>
        <v>0.30130125020303056</v>
      </c>
      <c r="J82" s="9">
        <f>('屈折率'!I$34-1)+$C82*('屈折率'!I82-1)</f>
        <v>0.3012845084360792</v>
      </c>
      <c r="K82" s="9">
        <f>('屈折率'!J$34-1)+$C82*('屈折率'!J82-1)</f>
        <v>0.3012623297910286</v>
      </c>
      <c r="L82" s="9">
        <f>('屈折率'!K$34-1)+$C82*('屈折率'!K82-1)</f>
        <v>0.3012360440823021</v>
      </c>
      <c r="M82" s="9">
        <f>('屈折率'!L$34-1)+$C82*('屈折率'!L82-1)</f>
        <v>0.3012066257009241</v>
      </c>
      <c r="N82" s="20">
        <f t="shared" si="4"/>
        <v>0.30126797553993445</v>
      </c>
      <c r="O82" s="15">
        <f t="shared" si="5"/>
        <v>0.00010410041468783549</v>
      </c>
    </row>
    <row r="83" spans="1:15" ht="13.5">
      <c r="A83" s="8">
        <v>81</v>
      </c>
      <c r="B83" s="8" t="s">
        <v>94</v>
      </c>
      <c r="C83" s="9">
        <f>('屈折率'!L$34-'屈折率'!C$34)/('屈折率'!C83-'屈折率'!L83)</f>
        <v>-0.3330052566362169</v>
      </c>
      <c r="D83" s="9">
        <f>('屈折率'!C$34-1)+$C83*('屈折率'!C83-1)</f>
        <v>0.23444812416416874</v>
      </c>
      <c r="E83" s="9">
        <f>('屈折率'!D$34-1)+$C83*('屈折率'!D83-1)</f>
        <v>0.2344731608641005</v>
      </c>
      <c r="F83" s="9">
        <f>('屈折率'!E$34-1)+$C83*('屈折率'!E83-1)</f>
        <v>0.23448695238142964</v>
      </c>
      <c r="G83" s="9">
        <f>('屈折率'!F$34-1)+$C83*('屈折率'!F83-1)</f>
        <v>0.23449269756824176</v>
      </c>
      <c r="H83" s="9">
        <f>('屈折率'!G$34-1)+$C83*('屈折率'!G83-1)</f>
        <v>0.23449264388100416</v>
      </c>
      <c r="I83" s="9">
        <f>('屈折率'!H$34-1)+$C83*('屈折率'!H83-1)</f>
        <v>0.2344883898531178</v>
      </c>
      <c r="J83" s="9">
        <f>('屈折率'!I$34-1)+$C83*('屈折率'!I83-1)</f>
        <v>0.23448108428434142</v>
      </c>
      <c r="K83" s="9">
        <f>('屈折率'!J$34-1)+$C83*('屈折率'!J83-1)</f>
        <v>0.234471559893844</v>
      </c>
      <c r="L83" s="9">
        <f>('屈折率'!K$34-1)+$C83*('屈折率'!K83-1)</f>
        <v>0.23446042450175703</v>
      </c>
      <c r="M83" s="9">
        <f>('屈折率'!L$34-1)+$C83*('屈折率'!L83-1)</f>
        <v>0.23444812416416874</v>
      </c>
      <c r="N83" s="20">
        <f t="shared" si="4"/>
        <v>0.2344743161556174</v>
      </c>
      <c r="O83" s="15">
        <f t="shared" si="5"/>
        <v>4.457340407301724E-05</v>
      </c>
    </row>
    <row r="84" spans="1:15" ht="13.5">
      <c r="A84" s="8">
        <v>82</v>
      </c>
      <c r="B84" s="8" t="s">
        <v>98</v>
      </c>
      <c r="C84" s="9">
        <f>('屈折率'!L$34-'屈折率'!C$34)/('屈折率'!C84-'屈折率'!L84)</f>
        <v>-0.12954125883143922</v>
      </c>
      <c r="D84" s="9">
        <f>('屈折率'!C$34-1)+$C84*('屈折率'!C84-1)</f>
        <v>0.33395095213272347</v>
      </c>
      <c r="E84" s="9">
        <f>('屈折率'!D$34-1)+$C84*('屈折率'!D84-1)</f>
        <v>0.33403064636709395</v>
      </c>
      <c r="F84" s="9">
        <f>('屈折率'!E$34-1)+$C84*('屈折率'!E84-1)</f>
        <v>0.3340736581006023</v>
      </c>
      <c r="G84" s="9">
        <f>('屈折率'!F$34-1)+$C84*('屈折率'!F84-1)</f>
        <v>0.33409103978896704</v>
      </c>
      <c r="H84" s="9">
        <f>('屈折率'!G$34-1)+$C84*('屈折率'!G84-1)</f>
        <v>0.3340902931696081</v>
      </c>
      <c r="I84" s="9">
        <f>('屈折率'!H$34-1)+$C84*('屈折率'!H84-1)</f>
        <v>0.3340765993151021</v>
      </c>
      <c r="J84" s="9">
        <f>('屈折率'!I$34-1)+$C84*('屈折率'!I84-1)</f>
        <v>0.33405358842052896</v>
      </c>
      <c r="K84" s="9">
        <f>('屈折率'!J$34-1)+$C84*('屈折率'!J84-1)</f>
        <v>0.3340238343048493</v>
      </c>
      <c r="L84" s="9">
        <f>('屈折率'!K$34-1)+$C84*('屈折率'!K84-1)</f>
        <v>0.3339891793290154</v>
      </c>
      <c r="M84" s="9">
        <f>('屈折率'!L$34-1)+$C84*('屈折率'!L84-1)</f>
        <v>0.33395095213272347</v>
      </c>
      <c r="N84" s="20">
        <f t="shared" si="4"/>
        <v>0.33403307430612145</v>
      </c>
      <c r="O84" s="15">
        <f t="shared" si="5"/>
        <v>0.00014008765624357045</v>
      </c>
    </row>
    <row r="85" spans="1:15" ht="13.5">
      <c r="A85" s="8">
        <v>83</v>
      </c>
      <c r="B85" s="8" t="s">
        <v>124</v>
      </c>
      <c r="C85" s="9">
        <f>('屈折率'!L$34-'屈折率'!C$34)/('屈折率'!C85-'屈折率'!L85)</f>
        <v>-0.09409223139890471</v>
      </c>
      <c r="D85" s="9">
        <f>('屈折率'!C$34-1)+$C85*('屈折率'!C85-1)</f>
        <v>0.351780228475807</v>
      </c>
      <c r="E85" s="9">
        <f>('屈折率'!D$34-1)+$C85*('屈折率'!D85-1)</f>
        <v>0.3518736848342672</v>
      </c>
      <c r="F85" s="9">
        <f>('屈折率'!E$34-1)+$C85*('屈折率'!E85-1)</f>
        <v>0.3519235344943429</v>
      </c>
      <c r="G85" s="9">
        <f>('屈折率'!F$34-1)+$C85*('屈折率'!F85-1)</f>
        <v>0.35194326220103905</v>
      </c>
      <c r="H85" s="9">
        <f>('屈折率'!G$34-1)+$C85*('屈折率'!G85-1)</f>
        <v>0.3519419031267875</v>
      </c>
      <c r="I85" s="9">
        <f>('屈折率'!H$34-1)+$C85*('屈折率'!H85-1)</f>
        <v>0.3519256291515823</v>
      </c>
      <c r="J85" s="9">
        <f>('屈折率'!I$34-1)+$C85*('屈折率'!I85-1)</f>
        <v>0.35189872346246065</v>
      </c>
      <c r="K85" s="9">
        <f>('屈折率'!J$34-1)+$C85*('屈折率'!J85-1)</f>
        <v>0.35186419702667077</v>
      </c>
      <c r="L85" s="9">
        <f>('屈折率'!K$34-1)+$C85*('屈折率'!K85-1)</f>
        <v>0.35182418837077073</v>
      </c>
      <c r="M85" s="9">
        <f>('屈折率'!L$34-1)+$C85*('屈折率'!L85-1)</f>
        <v>0.351780228475807</v>
      </c>
      <c r="N85" s="20">
        <f t="shared" si="4"/>
        <v>0.3518755579619535</v>
      </c>
      <c r="O85" s="15">
        <f t="shared" si="5"/>
        <v>0.0001630337252320757</v>
      </c>
    </row>
    <row r="86" spans="1:15" ht="13.5">
      <c r="A86" s="8">
        <v>84</v>
      </c>
      <c r="B86" s="8" t="s">
        <v>125</v>
      </c>
      <c r="C86" s="9">
        <f>('屈折率'!L$34-'屈折率'!C$34)/('屈折率'!C86-'屈折率'!L86)</f>
        <v>-0.08366924740974242</v>
      </c>
      <c r="D86" s="9">
        <f>('屈折率'!C$34-1)+$C86*('屈折率'!C86-1)</f>
        <v>0.35836068257755266</v>
      </c>
      <c r="E86" s="9">
        <f>('屈折率'!D$34-1)+$C86*('屈折率'!D86-1)</f>
        <v>0.3584615522797644</v>
      </c>
      <c r="F86" s="9">
        <f>('屈折率'!E$34-1)+$C86*('屈折率'!E86-1)</f>
        <v>0.35851502053755574</v>
      </c>
      <c r="G86" s="9">
        <f>('屈折率'!F$34-1)+$C86*('屈折率'!F86-1)</f>
        <v>0.3585359275815691</v>
      </c>
      <c r="H86" s="9">
        <f>('屈折率'!G$34-1)+$C86*('屈折率'!G86-1)</f>
        <v>0.35853416356778617</v>
      </c>
      <c r="I86" s="9">
        <f>('屈折率'!H$34-1)+$C86*('屈折率'!H86-1)</f>
        <v>0.35851645274769195</v>
      </c>
      <c r="J86" s="9">
        <f>('屈折率'!I$34-1)+$C86*('屈折率'!I86-1)</f>
        <v>0.3584874419631948</v>
      </c>
      <c r="K86" s="9">
        <f>('屈折率'!J$34-1)+$C86*('屈折率'!J86-1)</f>
        <v>0.3584503850691697</v>
      </c>
      <c r="L86" s="9">
        <f>('屈折率'!K$34-1)+$C86*('屈折率'!K86-1)</f>
        <v>0.3584075845055797</v>
      </c>
      <c r="M86" s="9">
        <f>('屈折率'!L$34-1)+$C86*('屈折率'!L86-1)</f>
        <v>0.35836068257755266</v>
      </c>
      <c r="N86" s="20">
        <f t="shared" si="4"/>
        <v>0.35846298934074167</v>
      </c>
      <c r="O86" s="15">
        <f t="shared" si="5"/>
        <v>0.00017524500401644438</v>
      </c>
    </row>
    <row r="87" spans="1:15" ht="13.5">
      <c r="A87" s="8">
        <v>85</v>
      </c>
      <c r="B87" s="8" t="s">
        <v>126</v>
      </c>
      <c r="C87" s="9">
        <f>('屈折率'!L$34-'屈折率'!C$34)/('屈折率'!C87-'屈折率'!L87)</f>
        <v>-0.12979714627914207</v>
      </c>
      <c r="D87" s="9">
        <f>('屈折率'!C$34-1)+$C87*('屈折率'!C87-1)</f>
        <v>0.32874639002833383</v>
      </c>
      <c r="E87" s="9">
        <f>('屈折率'!D$34-1)+$C87*('屈折率'!D87-1)</f>
        <v>0.32881975021829624</v>
      </c>
      <c r="F87" s="9">
        <f>('屈折率'!E$34-1)+$C87*('屈折率'!E87-1)</f>
        <v>0.3288597522327277</v>
      </c>
      <c r="G87" s="9">
        <f>('屈折率'!F$34-1)+$C87*('屈折率'!F87-1)</f>
        <v>0.32887624040514807</v>
      </c>
      <c r="H87" s="9">
        <f>('屈折率'!G$34-1)+$C87*('屈折率'!G87-1)</f>
        <v>0.32887594634475975</v>
      </c>
      <c r="I87" s="9">
        <f>('屈折率'!H$34-1)+$C87*('屈折率'!H87-1)</f>
        <v>0.32886355065235107</v>
      </c>
      <c r="J87" s="9">
        <f>('屈折率'!I$34-1)+$C87*('屈折率'!I87-1)</f>
        <v>0.32884235346610863</v>
      </c>
      <c r="K87" s="9">
        <f>('屈折率'!J$34-1)+$C87*('屈折率'!J87-1)</f>
        <v>0.3288147086350498</v>
      </c>
      <c r="L87" s="9">
        <f>('屈折率'!K$34-1)+$C87*('屈折率'!K87-1)</f>
        <v>0.32878231098695965</v>
      </c>
      <c r="M87" s="9">
        <f>('屈折率'!L$34-1)+$C87*('屈折率'!L87-1)</f>
        <v>0.32874639002833383</v>
      </c>
      <c r="N87" s="20">
        <f t="shared" si="4"/>
        <v>0.3288227392998068</v>
      </c>
      <c r="O87" s="15">
        <f t="shared" si="5"/>
        <v>0.0001298503768142334</v>
      </c>
    </row>
    <row r="88" spans="1:15" ht="13.5">
      <c r="A88" s="8">
        <v>86</v>
      </c>
      <c r="B88" s="8" t="s">
        <v>13</v>
      </c>
      <c r="C88" s="9">
        <f>('屈折率'!L$34-'屈折率'!C$34)/('屈折率'!C88-'屈折率'!L88)</f>
        <v>-0.5249252489244624</v>
      </c>
      <c r="D88" s="9">
        <f>('屈折率'!C$34-1)+$C88*('屈折率'!C88-1)</f>
        <v>0.16670417999729814</v>
      </c>
      <c r="E88" s="9">
        <f>('屈折率'!D$34-1)+$C88*('屈折率'!D88-1)</f>
        <v>0.1667140601091272</v>
      </c>
      <c r="F88" s="9">
        <f>('屈折率'!E$34-1)+$C88*('屈折率'!E88-1)</f>
        <v>0.1667195044472612</v>
      </c>
      <c r="G88" s="9">
        <f>('屈折率'!F$34-1)+$C88*('屈折率'!F88-1)</f>
        <v>0.16672175304812314</v>
      </c>
      <c r="H88" s="9">
        <f>('屈折率'!G$34-1)+$C88*('屈折率'!G88-1)</f>
        <v>0.16672169538360526</v>
      </c>
      <c r="I88" s="9">
        <f>('屈折率'!H$34-1)+$C88*('屈折率'!H88-1)</f>
        <v>0.16671997521537835</v>
      </c>
      <c r="J88" s="9">
        <f>('屈折率'!I$34-1)+$C88*('屈折率'!I88-1)</f>
        <v>0.16671706198444108</v>
      </c>
      <c r="K88" s="9">
        <f>('屈折率'!J$34-1)+$C88*('屈折率'!J88-1)</f>
        <v>0.1667133001166592</v>
      </c>
      <c r="L88" s="9">
        <f>('屈折率'!K$34-1)+$C88*('屈折率'!K88-1)</f>
        <v>0.16670894351878673</v>
      </c>
      <c r="M88" s="9">
        <f>('屈折率'!L$34-1)+$C88*('屈折率'!L88-1)</f>
        <v>0.16670417999729814</v>
      </c>
      <c r="N88" s="20">
        <f t="shared" si="4"/>
        <v>0.16671446538179785</v>
      </c>
      <c r="O88" s="15">
        <f t="shared" si="5"/>
        <v>1.7573050825003822E-05</v>
      </c>
    </row>
    <row r="89" spans="1:15" ht="13.5">
      <c r="A89" s="8">
        <v>87</v>
      </c>
      <c r="B89" s="8" t="s">
        <v>14</v>
      </c>
      <c r="C89" s="9">
        <f>('屈折率'!L$34-'屈折率'!C$34)/('屈折率'!C89-'屈折率'!L89)</f>
        <v>-0.5289323834069136</v>
      </c>
      <c r="D89" s="9">
        <f>('屈折率'!C$34-1)+$C89*('屈折率'!C89-1)</f>
        <v>0.16237580387941425</v>
      </c>
      <c r="E89" s="9">
        <f>('屈折率'!D$34-1)+$C89*('屈折率'!D89-1)</f>
        <v>0.1623836982435682</v>
      </c>
      <c r="F89" s="9">
        <f>('屈折率'!E$34-1)+$C89*('屈折率'!E89-1)</f>
        <v>0.16238778103283924</v>
      </c>
      <c r="G89" s="9">
        <f>('屈折率'!F$34-1)+$C89*('屈折率'!F89-1)</f>
        <v>0.16238922814901174</v>
      </c>
      <c r="H89" s="9">
        <f>('屈折率'!G$34-1)+$C89*('屈折率'!G89-1)</f>
        <v>0.1623888707516753</v>
      </c>
      <c r="I89" s="9">
        <f>('屈折率'!H$34-1)+$C89*('屈折率'!H89-1)</f>
        <v>0.1623873011053848</v>
      </c>
      <c r="J89" s="9">
        <f>('屈折率'!I$34-1)+$C89*('屈折率'!I89-1)</f>
        <v>0.16238494389006142</v>
      </c>
      <c r="K89" s="9">
        <f>('屈折率'!J$34-1)+$C89*('屈折率'!J89-1)</f>
        <v>0.16238210496091</v>
      </c>
      <c r="L89" s="9">
        <f>('屈折率'!K$34-1)+$C89*('屈折率'!K89-1)</f>
        <v>0.16237900513443748</v>
      </c>
      <c r="M89" s="9">
        <f>('屈折率'!L$34-1)+$C89*('屈折率'!L89-1)</f>
        <v>0.16237580387941425</v>
      </c>
      <c r="N89" s="20">
        <f t="shared" si="4"/>
        <v>0.1623834541026717</v>
      </c>
      <c r="O89" s="15">
        <f t="shared" si="5"/>
        <v>1.3424269597495098E-05</v>
      </c>
    </row>
    <row r="90" spans="1:15" ht="13.5">
      <c r="A90" s="8">
        <v>88</v>
      </c>
      <c r="B90" s="8" t="s">
        <v>15</v>
      </c>
      <c r="C90" s="9">
        <f>('屈折率'!L$34-'屈折率'!C$34)/('屈折率'!C90-'屈折率'!L90)</f>
        <v>-0.46773550217364945</v>
      </c>
      <c r="D90" s="9">
        <f>('屈折率'!C$34-1)+$C90*('屈折率'!C90-1)</f>
        <v>0.1967077037001235</v>
      </c>
      <c r="E90" s="9">
        <f>('屈折率'!D$34-1)+$C90*('屈折率'!D90-1)</f>
        <v>0.19672675248937346</v>
      </c>
      <c r="F90" s="9">
        <f>('屈折率'!E$34-1)+$C90*('屈折率'!E90-1)</f>
        <v>0.19673719238192527</v>
      </c>
      <c r="G90" s="9">
        <f>('屈折率'!F$34-1)+$C90*('屈折率'!F90-1)</f>
        <v>0.19674148237608638</v>
      </c>
      <c r="H90" s="9">
        <f>('屈折率'!G$34-1)+$C90*('屈折率'!G90-1)</f>
        <v>0.19674135849425017</v>
      </c>
      <c r="I90" s="9">
        <f>('屈折率'!H$34-1)+$C90*('屈折率'!H90-1)</f>
        <v>0.19673805996744373</v>
      </c>
      <c r="J90" s="9">
        <f>('屈折率'!I$34-1)+$C90*('屈折率'!I90-1)</f>
        <v>0.19673247961959905</v>
      </c>
      <c r="K90" s="9">
        <f>('屈折率'!J$34-1)+$C90*('屈折率'!J90-1)</f>
        <v>0.19672526559232098</v>
      </c>
      <c r="L90" s="9">
        <f>('屈折率'!K$34-1)+$C90*('屈折率'!K90-1)</f>
        <v>0.19671689122109398</v>
      </c>
      <c r="M90" s="9">
        <f>('屈折率'!L$34-1)+$C90*('屈折率'!L90-1)</f>
        <v>0.1967077037001235</v>
      </c>
      <c r="N90" s="20">
        <f t="shared" si="4"/>
        <v>0.196727488954234</v>
      </c>
      <c r="O90" s="15">
        <f t="shared" si="5"/>
        <v>3.377867596288109E-05</v>
      </c>
    </row>
    <row r="91" spans="1:15" ht="13.5">
      <c r="A91" s="8">
        <v>89</v>
      </c>
      <c r="B91" s="8" t="s">
        <v>31</v>
      </c>
      <c r="C91" s="9">
        <f>('屈折率'!L$34-'屈折率'!C$34)/('屈折率'!C91-'屈折率'!L91)</f>
        <v>-0.4733375923750512</v>
      </c>
      <c r="D91" s="9">
        <f>('屈折率'!C$34-1)+$C91*('屈折率'!C91-1)</f>
        <v>0.14621265111133885</v>
      </c>
      <c r="E91" s="9">
        <f>('屈折率'!D$34-1)+$C91*('屈折率'!D91-1)</f>
        <v>0.14622184717285702</v>
      </c>
      <c r="F91" s="9">
        <f>('屈折率'!E$34-1)+$C91*('屈折率'!E91-1)</f>
        <v>0.14622724407193033</v>
      </c>
      <c r="G91" s="9">
        <f>('屈折率'!F$34-1)+$C91*('屈折率'!F91-1)</f>
        <v>0.14622976511967806</v>
      </c>
      <c r="H91" s="9">
        <f>('屈折率'!G$34-1)+$C91*('屈折率'!G91-1)</f>
        <v>0.14623008998624248</v>
      </c>
      <c r="I91" s="9">
        <f>('屈折率'!H$34-1)+$C91*('屈折率'!H91-1)</f>
        <v>0.146228723542685</v>
      </c>
      <c r="J91" s="9">
        <f>('屈折率'!I$34-1)+$C91*('屈折率'!I91-1)</f>
        <v>0.14622604386372823</v>
      </c>
      <c r="K91" s="9">
        <f>('屈折率'!J$34-1)+$C91*('屈折率'!J91-1)</f>
        <v>0.14622233612030033</v>
      </c>
      <c r="L91" s="9">
        <f>('屈折率'!K$34-1)+$C91*('屈折率'!K91-1)</f>
        <v>0.1462178167862277</v>
      </c>
      <c r="M91" s="9">
        <f>('屈折率'!L$34-1)+$C91*('屈折率'!L91-1)</f>
        <v>0.14621265111133885</v>
      </c>
      <c r="N91" s="20">
        <f t="shared" si="4"/>
        <v>0.1462229168886327</v>
      </c>
      <c r="O91" s="15">
        <f t="shared" si="5"/>
        <v>1.7438874903630275E-05</v>
      </c>
    </row>
    <row r="92" spans="1:15" ht="13.5">
      <c r="A92" s="8">
        <v>90</v>
      </c>
      <c r="B92" s="8" t="s">
        <v>32</v>
      </c>
      <c r="C92" s="9">
        <f>('屈折率'!L$34-'屈折率'!C$34)/('屈折率'!C92-'屈折率'!L92)</f>
        <v>-0.5013698982093757</v>
      </c>
      <c r="D92" s="9">
        <f>('屈折率'!C$34-1)+$C92*('屈折率'!C92-1)</f>
        <v>0.136416027597344</v>
      </c>
      <c r="E92" s="9">
        <f>('屈折率'!D$34-1)+$C92*('屈折率'!D92-1)</f>
        <v>0.1364212444810463</v>
      </c>
      <c r="F92" s="9">
        <f>('屈折率'!E$34-1)+$C92*('屈折率'!E92-1)</f>
        <v>0.13642414750754644</v>
      </c>
      <c r="G92" s="9">
        <f>('屈折率'!F$34-1)+$C92*('屈折率'!F92-1)</f>
        <v>0.1364253645493661</v>
      </c>
      <c r="H92" s="9">
        <f>('屈折率'!G$34-1)+$C92*('屈折率'!G92-1)</f>
        <v>0.1364253534289589</v>
      </c>
      <c r="I92" s="9">
        <f>('屈折率'!H$34-1)+$C92*('屈折率'!H92-1)</f>
        <v>0.13642445040347606</v>
      </c>
      <c r="J92" s="9">
        <f>('屈折率'!I$34-1)+$C92*('屈折率'!I92-1)</f>
        <v>0.13642290396986884</v>
      </c>
      <c r="K92" s="9">
        <f>('屈折率'!J$34-1)+$C92*('屈折率'!J92-1)</f>
        <v>0.1364208987061623</v>
      </c>
      <c r="L92" s="9">
        <f>('屈折率'!K$34-1)+$C92*('屈折率'!K92-1)</f>
        <v>0.13641857226389553</v>
      </c>
      <c r="M92" s="9">
        <f>('屈折率'!L$34-1)+$C92*('屈折率'!L92-1)</f>
        <v>0.136416027597344</v>
      </c>
      <c r="N92" s="20">
        <f t="shared" si="4"/>
        <v>0.13642149905050086</v>
      </c>
      <c r="O92" s="15">
        <f t="shared" si="5"/>
        <v>9.336952022098721E-06</v>
      </c>
    </row>
    <row r="93" spans="1:15" ht="13.5">
      <c r="A93" s="8">
        <v>91</v>
      </c>
      <c r="B93" s="8" t="s">
        <v>116</v>
      </c>
      <c r="C93" s="9">
        <f>('屈折率'!L$34-'屈折率'!C$34)/('屈折率'!C93-'屈折率'!L93)</f>
        <v>-0.1894862054527961</v>
      </c>
      <c r="D93" s="9">
        <f>('屈折率'!C$34-1)+$C93*('屈折率'!C93-1)</f>
        <v>0.3027295397015734</v>
      </c>
      <c r="E93" s="9">
        <f>('屈折率'!D$34-1)+$C93*('屈折率'!D93-1)</f>
        <v>0.30278937360407265</v>
      </c>
      <c r="F93" s="9">
        <f>('屈折率'!E$34-1)+$C93*('屈折率'!E93-1)</f>
        <v>0.302822266262923</v>
      </c>
      <c r="G93" s="9">
        <f>('屈折率'!F$34-1)+$C93*('屈折率'!F93-1)</f>
        <v>0.3028360305905273</v>
      </c>
      <c r="H93" s="9">
        <f>('屈折率'!G$34-1)+$C93*('屈折率'!G93-1)</f>
        <v>0.30283604391320396</v>
      </c>
      <c r="I93" s="9">
        <f>('屈折率'!H$34-1)+$C93*('屈折率'!H93-1)</f>
        <v>0.3028260670408004</v>
      </c>
      <c r="J93" s="9">
        <f>('屈折率'!I$34-1)+$C93*('屈折率'!I93-1)</f>
        <v>0.3028087658629802</v>
      </c>
      <c r="K93" s="9">
        <f>('屈折率'!J$34-1)+$C93*('屈折率'!J93-1)</f>
        <v>0.30278605149801163</v>
      </c>
      <c r="L93" s="9">
        <f>('屈折率'!K$34-1)+$C93*('屈折率'!K93-1)</f>
        <v>0.3027593067588108</v>
      </c>
      <c r="M93" s="9">
        <f>('屈折率'!L$34-1)+$C93*('屈折率'!L93-1)</f>
        <v>0.3027295397015734</v>
      </c>
      <c r="N93" s="20">
        <f t="shared" si="4"/>
        <v>0.3027922984934477</v>
      </c>
      <c r="O93" s="15">
        <f t="shared" si="5"/>
        <v>0.00010650421163055368</v>
      </c>
    </row>
    <row r="94" spans="1:15" ht="13.5">
      <c r="A94" s="8">
        <v>92</v>
      </c>
      <c r="B94" s="8" t="s">
        <v>117</v>
      </c>
      <c r="C94" s="9">
        <f>('屈折率'!L$34-'屈折率'!C$34)/('屈折率'!C94-'屈折率'!L94)</f>
        <v>-0.1760585780630503</v>
      </c>
      <c r="D94" s="9">
        <f>('屈折率'!C$34-1)+$C94*('屈折率'!C94-1)</f>
        <v>0.3083727804523868</v>
      </c>
      <c r="E94" s="9">
        <f>('屈折率'!D$34-1)+$C94*('屈折率'!D94-1)</f>
        <v>0.30843518351039256</v>
      </c>
      <c r="F94" s="9">
        <f>('屈折率'!E$34-1)+$C94*('屈折率'!E94-1)</f>
        <v>0.3084694865236506</v>
      </c>
      <c r="G94" s="9">
        <f>('屈折率'!F$34-1)+$C94*('屈折率'!F94-1)</f>
        <v>0.30848384325657185</v>
      </c>
      <c r="H94" s="9">
        <f>('屈折率'!G$34-1)+$C94*('屈折率'!G94-1)</f>
        <v>0.3084838619682231</v>
      </c>
      <c r="I94" s="9">
        <f>('屈折率'!H$34-1)+$C94*('屈折率'!H94-1)</f>
        <v>0.308473462929022</v>
      </c>
      <c r="J94" s="9">
        <f>('屈折率'!I$34-1)+$C94*('屈折率'!I94-1)</f>
        <v>0.30845542390464764</v>
      </c>
      <c r="K94" s="9">
        <f>('屈折率'!J$34-1)+$C94*('屈折率'!J94-1)</f>
        <v>0.308431735558542</v>
      </c>
      <c r="L94" s="9">
        <f>('屈折率'!K$34-1)+$C94*('屈折率'!K94-1)</f>
        <v>0.3084038378921973</v>
      </c>
      <c r="M94" s="9">
        <f>('屈折率'!L$34-1)+$C94*('屈折率'!L94-1)</f>
        <v>0.3083727804523868</v>
      </c>
      <c r="N94" s="20">
        <f t="shared" si="4"/>
        <v>0.3084382396448021</v>
      </c>
      <c r="O94" s="15">
        <f t="shared" si="5"/>
        <v>0.00011108151583627546</v>
      </c>
    </row>
    <row r="95" spans="1:15" ht="13.5">
      <c r="A95" s="8">
        <v>93</v>
      </c>
      <c r="B95" s="8" t="s">
        <v>48</v>
      </c>
      <c r="C95" s="9">
        <f>('屈折率'!L$34-'屈折率'!C$34)/('屈折率'!C95-'屈折率'!L95)</f>
        <v>-0.16771530936037418</v>
      </c>
      <c r="D95" s="9">
        <f>('屈折率'!C$34-1)+$C95*('屈折率'!C95-1)</f>
        <v>0.311994364653784</v>
      </c>
      <c r="E95" s="9">
        <f>('屈折率'!D$34-1)+$C95*('屈折率'!D95-1)</f>
        <v>0.31205880453736007</v>
      </c>
      <c r="F95" s="9">
        <f>('屈折率'!E$34-1)+$C95*('屈折率'!E95-1)</f>
        <v>0.3120942157495755</v>
      </c>
      <c r="G95" s="9">
        <f>('屈折率'!F$34-1)+$C95*('屈折率'!F95-1)</f>
        <v>0.3121090264169848</v>
      </c>
      <c r="H95" s="9">
        <f>('屈折率'!G$34-1)+$C95*('屈折率'!G95-1)</f>
        <v>0.31210903299888326</v>
      </c>
      <c r="I95" s="9">
        <f>('屈折率'!H$34-1)+$C95*('屈折率'!H95-1)</f>
        <v>0.31209828687644403</v>
      </c>
      <c r="J95" s="9">
        <f>('屈折率'!I$34-1)+$C95*('屈折率'!I95-1)</f>
        <v>0.3120796583426146</v>
      </c>
      <c r="K95" s="9">
        <f>('屈折率'!J$34-1)+$C95*('屈折率'!J95-1)</f>
        <v>0.3120552040602515</v>
      </c>
      <c r="L95" s="9">
        <f>('屈折率'!K$34-1)+$C95*('屈折率'!K95-1)</f>
        <v>0.3120264115165722</v>
      </c>
      <c r="M95" s="9">
        <f>('屈折率'!L$34-1)+$C95*('屈折率'!L95-1)</f>
        <v>0.311994364653784</v>
      </c>
      <c r="N95" s="20">
        <f t="shared" si="4"/>
        <v>0.31206193698062534</v>
      </c>
      <c r="O95" s="15">
        <f t="shared" si="5"/>
        <v>0.00011466834509926693</v>
      </c>
    </row>
    <row r="96" spans="1:15" ht="13.5">
      <c r="A96" s="8">
        <v>94</v>
      </c>
      <c r="B96" s="8" t="s">
        <v>49</v>
      </c>
      <c r="C96" s="9">
        <f>('屈折率'!L$34-'屈折率'!C$34)/('屈折率'!C96-'屈折率'!L96)</f>
        <v>-0.14533212156549</v>
      </c>
      <c r="D96" s="9">
        <f>('屈折率'!C$34-1)+$C96*('屈折率'!C96-1)</f>
        <v>0.32162701822938156</v>
      </c>
      <c r="E96" s="9">
        <f>('屈折率'!D$34-1)+$C96*('屈折率'!D96-1)</f>
        <v>0.3216962303167818</v>
      </c>
      <c r="F96" s="9">
        <f>('屈折率'!E$34-1)+$C96*('屈折率'!E96-1)</f>
        <v>0.32173422213107605</v>
      </c>
      <c r="G96" s="9">
        <f>('屈折率'!F$34-1)+$C96*('屈折率'!F96-1)</f>
        <v>0.3217500872155853</v>
      </c>
      <c r="H96" s="9">
        <f>('屈折率'!G$34-1)+$C96*('屈折率'!G96-1)</f>
        <v>0.3217500674163117</v>
      </c>
      <c r="I96" s="9">
        <f>('屈折率'!H$34-1)+$C96*('屈折率'!H96-1)</f>
        <v>0.32173851830195777</v>
      </c>
      <c r="J96" s="9">
        <f>('屈折率'!I$34-1)+$C96*('屈折率'!I96-1)</f>
        <v>0.32171852144622515</v>
      </c>
      <c r="K96" s="9">
        <f>('屈折率'!J$34-1)+$C96*('屈折率'!J96-1)</f>
        <v>0.32169228233718156</v>
      </c>
      <c r="L96" s="9">
        <f>('屈折率'!K$34-1)+$C96*('屈折率'!K96-1)</f>
        <v>0.3216613945187354</v>
      </c>
      <c r="M96" s="9">
        <f>('屈折率'!L$34-1)+$C96*('屈折率'!L96-1)</f>
        <v>0.32162701822938156</v>
      </c>
      <c r="N96" s="20">
        <f t="shared" si="4"/>
        <v>0.3216995360142617</v>
      </c>
      <c r="O96" s="15">
        <f t="shared" si="5"/>
        <v>0.00012306898620373374</v>
      </c>
    </row>
    <row r="97" spans="1:15" ht="13.5">
      <c r="A97" s="8">
        <v>95</v>
      </c>
      <c r="B97" s="8" t="s">
        <v>50</v>
      </c>
      <c r="C97" s="9">
        <f>('屈折率'!L$34-'屈折率'!C$34)/('屈折率'!C97-'屈折率'!L97)</f>
        <v>-0.17994078283664486</v>
      </c>
      <c r="D97" s="9">
        <f>('屈折率'!C$34-1)+$C97*('屈折率'!C97-1)</f>
        <v>0.30761450792430634</v>
      </c>
      <c r="E97" s="9">
        <f>('屈折率'!D$34-1)+$C97*('屈折率'!D97-1)</f>
        <v>0.3076766776889225</v>
      </c>
      <c r="F97" s="9">
        <f>('屈折率'!E$34-1)+$C97*('屈折率'!E97-1)</f>
        <v>0.30771080805543727</v>
      </c>
      <c r="G97" s="9">
        <f>('屈折率'!F$34-1)+$C97*('屈折率'!F97-1)</f>
        <v>0.30772505353797863</v>
      </c>
      <c r="H97" s="9">
        <f>('屈折率'!G$34-1)+$C97*('屈折率'!G97-1)</f>
        <v>0.3077250213705137</v>
      </c>
      <c r="I97" s="9">
        <f>('屈折率'!H$34-1)+$C97*('屈折率'!H97-1)</f>
        <v>0.30771462979559505</v>
      </c>
      <c r="J97" s="9">
        <f>('屈折率'!I$34-1)+$C97*('屈折率'!I97-1)</f>
        <v>0.30769665404273283</v>
      </c>
      <c r="K97" s="9">
        <f>('屈折率'!J$34-1)+$C97*('屈折率'!J97-1)</f>
        <v>0.3076730820389598</v>
      </c>
      <c r="L97" s="9">
        <f>('屈折率'!K$34-1)+$C97*('屈折率'!K97-1)</f>
        <v>0.30764535103564106</v>
      </c>
      <c r="M97" s="9">
        <f>('屈折率'!L$34-1)+$C97*('屈折率'!L97-1)</f>
        <v>0.30761450792430634</v>
      </c>
      <c r="N97" s="20">
        <f t="shared" si="4"/>
        <v>0.30767962934143933</v>
      </c>
      <c r="O97" s="15">
        <f t="shared" si="5"/>
        <v>0.0001105456136722971</v>
      </c>
    </row>
    <row r="98" spans="1:15" ht="13.5">
      <c r="A98" s="8">
        <v>96</v>
      </c>
      <c r="B98" s="8" t="s">
        <v>51</v>
      </c>
      <c r="C98" s="9">
        <f>('屈折率'!L$34-'屈折率'!C$34)/('屈折率'!C98-'屈折率'!L98)</f>
        <v>-0.1506343454557666</v>
      </c>
      <c r="D98" s="9">
        <f>('屈折率'!C$34-1)+$C98*('屈折率'!C98-1)</f>
        <v>0.3204399021713481</v>
      </c>
      <c r="E98" s="9">
        <f>('屈折率'!D$34-1)+$C98*('屈折率'!D98-1)</f>
        <v>0.32050899517026293</v>
      </c>
      <c r="F98" s="9">
        <f>('屈折率'!E$34-1)+$C98*('屈折率'!E98-1)</f>
        <v>0.32054685092639734</v>
      </c>
      <c r="G98" s="9">
        <f>('屈折率'!F$34-1)+$C98*('屈折率'!F98-1)</f>
        <v>0.3205626017637732</v>
      </c>
      <c r="H98" s="9">
        <f>('屈折率'!G$34-1)+$C98*('屈折率'!G98-1)</f>
        <v>0.32056250948144704</v>
      </c>
      <c r="I98" s="9">
        <f>('屈折率'!H$34-1)+$C98*('屈折率'!H98-1)</f>
        <v>0.32055093918126554</v>
      </c>
      <c r="J98" s="9">
        <f>('屈折率'!I$34-1)+$C98*('屈折率'!I98-1)</f>
        <v>0.32053097617061765</v>
      </c>
      <c r="K98" s="9">
        <f>('屈折率'!J$34-1)+$C98*('屈折率'!J98-1)</f>
        <v>0.3205048264657585</v>
      </c>
      <c r="L98" s="9">
        <f>('屈折率'!K$34-1)+$C98*('屈折率'!K98-1)</f>
        <v>0.32047408241177194</v>
      </c>
      <c r="M98" s="9">
        <f>('屈折率'!L$34-1)+$C98*('屈折率'!L98-1)</f>
        <v>0.3204399021713481</v>
      </c>
      <c r="N98" s="20">
        <f t="shared" si="4"/>
        <v>0.3205121585913991</v>
      </c>
      <c r="O98" s="15">
        <f t="shared" si="5"/>
        <v>0.00012269959242511286</v>
      </c>
    </row>
    <row r="99" spans="1:15" ht="13.5">
      <c r="A99" s="8">
        <v>97</v>
      </c>
      <c r="B99" s="8" t="s">
        <v>52</v>
      </c>
      <c r="C99" s="9">
        <f>('屈折率'!L$34-'屈折率'!C$34)/('屈折率'!C99-'屈折率'!L99)</f>
        <v>-0.17271126792154204</v>
      </c>
      <c r="D99" s="9">
        <f>('屈折率'!C$34-1)+$C99*('屈折率'!C99-1)</f>
        <v>0.31071462107850023</v>
      </c>
      <c r="E99" s="9">
        <f>('屈折率'!D$34-1)+$C99*('屈折率'!D99-1)</f>
        <v>0.31077845832595563</v>
      </c>
      <c r="F99" s="9">
        <f>('屈折率'!E$34-1)+$C99*('屈折率'!E99-1)</f>
        <v>0.310813529803595</v>
      </c>
      <c r="G99" s="9">
        <f>('屈折率'!F$34-1)+$C99*('屈折率'!F99-1)</f>
        <v>0.31082818604749074</v>
      </c>
      <c r="H99" s="9">
        <f>('屈折率'!G$34-1)+$C99*('屈折率'!G99-1)</f>
        <v>0.3108281742220416</v>
      </c>
      <c r="I99" s="9">
        <f>('屈折率'!H$34-1)+$C99*('屈折率'!H99-1)</f>
        <v>0.3108175133914711</v>
      </c>
      <c r="J99" s="9">
        <f>('屈折率'!I$34-1)+$C99*('屈折率'!I99-1)</f>
        <v>0.3107990520530487</v>
      </c>
      <c r="K99" s="9">
        <f>('屈折率'!J$34-1)+$C99*('屈折率'!J99-1)</f>
        <v>0.3107748317863096</v>
      </c>
      <c r="L99" s="9">
        <f>('屈折率'!K$34-1)+$C99*('屈折率'!K99-1)</f>
        <v>0.3107463293923154</v>
      </c>
      <c r="M99" s="9">
        <f>('屈折率'!L$34-1)+$C99*('屈折率'!L99-1)</f>
        <v>0.31071462107850023</v>
      </c>
      <c r="N99" s="20">
        <f aca="true" t="shared" si="6" ref="N99:N121">AVERAGE(D99:M99)</f>
        <v>0.3107815317179228</v>
      </c>
      <c r="O99" s="15">
        <f aca="true" t="shared" si="7" ref="O99:O121">MAX(D99:M99)-MIN(D99:M99)</f>
        <v>0.00011356496899050939</v>
      </c>
    </row>
    <row r="100" spans="1:15" ht="13.5">
      <c r="A100" s="8">
        <v>98</v>
      </c>
      <c r="B100" s="8" t="s">
        <v>53</v>
      </c>
      <c r="C100" s="9">
        <f>('屈折率'!L$34-'屈折率'!C$34)/('屈折率'!C100-'屈折率'!L100)</f>
        <v>-0.16022436605194848</v>
      </c>
      <c r="D100" s="9">
        <f>('屈折率'!C$34-1)+$C100*('屈折率'!C100-1)</f>
        <v>0.3165871960064228</v>
      </c>
      <c r="E100" s="9">
        <f>('屈折率'!D$34-1)+$C100*('屈折率'!D100-1)</f>
        <v>0.31665409136983613</v>
      </c>
      <c r="F100" s="9">
        <f>('屈折率'!E$34-1)+$C100*('屈折率'!E100-1)</f>
        <v>0.31669073677047865</v>
      </c>
      <c r="G100" s="9">
        <f>('屈折率'!F$34-1)+$C100*('屈折率'!F100-1)</f>
        <v>0.3167059785903258</v>
      </c>
      <c r="H100" s="9">
        <f>('屈折率'!G$34-1)+$C100*('屈折率'!G100-1)</f>
        <v>0.31670588221116536</v>
      </c>
      <c r="I100" s="9">
        <f>('屈折率'!H$34-1)+$C100*('屈折率'!H100-1)</f>
        <v>0.31669467559647724</v>
      </c>
      <c r="J100" s="9">
        <f>('屈折率'!I$34-1)+$C100*('屈折率'!I100-1)</f>
        <v>0.3166753469801936</v>
      </c>
      <c r="K100" s="9">
        <f>('屈折率'!J$34-1)+$C100*('屈折率'!J100-1)</f>
        <v>0.3166500328693609</v>
      </c>
      <c r="L100" s="9">
        <f>('屈折率'!K$34-1)+$C100*('屈折率'!K100-1)</f>
        <v>0.3166202753598475</v>
      </c>
      <c r="M100" s="9">
        <f>('屈折率'!L$34-1)+$C100*('屈折率'!L100-1)</f>
        <v>0.3165871960064228</v>
      </c>
      <c r="N100" s="20">
        <f t="shared" si="6"/>
        <v>0.3166571411760531</v>
      </c>
      <c r="O100" s="15">
        <f t="shared" si="7"/>
        <v>0.00011878258390296548</v>
      </c>
    </row>
    <row r="101" spans="1:15" ht="13.5">
      <c r="A101" s="8">
        <v>99</v>
      </c>
      <c r="B101" s="8" t="s">
        <v>54</v>
      </c>
      <c r="C101" s="9">
        <f>('屈折率'!L$34-'屈折率'!C$34)/('屈折率'!C101-'屈折率'!L101)</f>
        <v>-0.18656804895155182</v>
      </c>
      <c r="D101" s="9">
        <f>('屈折率'!C$34-1)+$C101*('屈折率'!C101-1)</f>
        <v>0.3040487316878121</v>
      </c>
      <c r="E101" s="9">
        <f>('屈折率'!D$34-1)+$C101*('屈折率'!D101-1)</f>
        <v>0.3041091121036892</v>
      </c>
      <c r="F101" s="9">
        <f>('屈折率'!E$34-1)+$C101*('屈折率'!E101-1)</f>
        <v>0.3041423187595441</v>
      </c>
      <c r="G101" s="9">
        <f>('屈折率'!F$34-1)+$C101*('屈折率'!F101-1)</f>
        <v>0.30415622209113047</v>
      </c>
      <c r="H101" s="9">
        <f>('屈折率'!G$34-1)+$C101*('屈折率'!G101-1)</f>
        <v>0.3041562434436378</v>
      </c>
      <c r="I101" s="9">
        <f>('屈折率'!H$34-1)+$C101*('屈折率'!H101-1)</f>
        <v>0.3041461769446624</v>
      </c>
      <c r="J101" s="9">
        <f>('屈折率'!I$34-1)+$C101*('屈折率'!I101-1)</f>
        <v>0.3041287135757331</v>
      </c>
      <c r="K101" s="9">
        <f>('屈折率'!J$34-1)+$C101*('屈折率'!J101-1)</f>
        <v>0.3041057833115509</v>
      </c>
      <c r="L101" s="9">
        <f>('屈折率'!K$34-1)+$C101*('屈折率'!K101-1)</f>
        <v>0.30407878312264747</v>
      </c>
      <c r="M101" s="9">
        <f>('屈折率'!L$34-1)+$C101*('屈折率'!L101-1)</f>
        <v>0.3040487316878121</v>
      </c>
      <c r="N101" s="20">
        <f t="shared" si="6"/>
        <v>0.304112081672822</v>
      </c>
      <c r="O101" s="15">
        <f t="shared" si="7"/>
        <v>0.0001075117558256844</v>
      </c>
    </row>
    <row r="102" spans="1:15" ht="13.5">
      <c r="A102" s="8">
        <v>100</v>
      </c>
      <c r="B102" s="8" t="s">
        <v>55</v>
      </c>
      <c r="C102" s="9">
        <f>('屈折率'!L$34-'屈折率'!C$34)/('屈折率'!C102-'屈折率'!L102)</f>
        <v>-0.15422394245921564</v>
      </c>
      <c r="D102" s="9">
        <f>('屈折率'!C$34-1)+$C102*('屈折率'!C102-1)</f>
        <v>0.3176298526857283</v>
      </c>
      <c r="E102" s="9">
        <f>('屈折率'!D$34-1)+$C102*('屈折率'!D102-1)</f>
        <v>0.31769696776796513</v>
      </c>
      <c r="F102" s="9">
        <f>('屈折率'!E$34-1)+$C102*('屈折率'!E102-1)</f>
        <v>0.3177338324777935</v>
      </c>
      <c r="G102" s="9">
        <f>('屈折率'!F$34-1)+$C102*('屈折率'!F102-1)</f>
        <v>0.3177492461722896</v>
      </c>
      <c r="H102" s="9">
        <f>('屈折率'!G$34-1)+$C102*('屈折率'!G102-1)</f>
        <v>0.31774925119504854</v>
      </c>
      <c r="I102" s="9">
        <f>('屈折率'!H$34-1)+$C102*('屈折率'!H102-1)</f>
        <v>0.3177380655008731</v>
      </c>
      <c r="J102" s="9">
        <f>('屈折率'!I$34-1)+$C102*('屈折率'!I102-1)</f>
        <v>0.3177186743948989</v>
      </c>
      <c r="K102" s="9">
        <f>('屈折率'!J$34-1)+$C102*('屈折率'!J102-1)</f>
        <v>0.31769321523996913</v>
      </c>
      <c r="L102" s="9">
        <f>('屈折率'!K$34-1)+$C102*('屈折率'!K102-1)</f>
        <v>0.3176632329236288</v>
      </c>
      <c r="M102" s="9">
        <f>('屈折率'!L$34-1)+$C102*('屈折率'!L102-1)</f>
        <v>0.3176298526857283</v>
      </c>
      <c r="N102" s="20">
        <f t="shared" si="6"/>
        <v>0.3177002191043924</v>
      </c>
      <c r="O102" s="15">
        <f t="shared" si="7"/>
        <v>0.00011939850932024543</v>
      </c>
    </row>
    <row r="103" spans="1:15" ht="13.5">
      <c r="A103" s="8">
        <v>101</v>
      </c>
      <c r="B103" s="8" t="s">
        <v>118</v>
      </c>
      <c r="C103" s="9">
        <f>('屈折率'!L$34-'屈折率'!C$34)/('屈折率'!C103-'屈折率'!L103)</f>
        <v>-0.1292297367232643</v>
      </c>
      <c r="D103" s="9">
        <f>('屈折率'!C$34-1)+$C103*('屈折率'!C103-1)</f>
        <v>0.32922732621218875</v>
      </c>
      <c r="E103" s="9">
        <f>('屈折率'!D$34-1)+$C103*('屈折率'!D103-1)</f>
        <v>0.32929989930386133</v>
      </c>
      <c r="F103" s="9">
        <f>('屈折率'!E$34-1)+$C103*('屈折率'!E103-1)</f>
        <v>0.32933962263319566</v>
      </c>
      <c r="G103" s="9">
        <f>('屈折率'!F$34-1)+$C103*('屈折率'!F103-1)</f>
        <v>0.32935613024377164</v>
      </c>
      <c r="H103" s="9">
        <f>('屈折率'!G$34-1)+$C103*('屈折率'!G103-1)</f>
        <v>0.3293560135457429</v>
      </c>
      <c r="I103" s="9">
        <f>('屈折率'!H$34-1)+$C103*('屈折率'!H103-1)</f>
        <v>0.32934385931628785</v>
      </c>
      <c r="J103" s="9">
        <f>('屈折率'!I$34-1)+$C103*('屈折率'!I103-1)</f>
        <v>0.3293229049000815</v>
      </c>
      <c r="K103" s="9">
        <f>('屈折率'!J$34-1)+$C103*('屈折率'!J103-1)</f>
        <v>0.3292954623172168</v>
      </c>
      <c r="L103" s="9">
        <f>('屈折率'!K$34-1)+$C103*('屈折率'!K103-1)</f>
        <v>0.32926319884318217</v>
      </c>
      <c r="M103" s="9">
        <f>('屈折率'!L$34-1)+$C103*('屈折率'!L103-1)</f>
        <v>0.32922732621218875</v>
      </c>
      <c r="N103" s="20">
        <f t="shared" si="6"/>
        <v>0.32930317435277173</v>
      </c>
      <c r="O103" s="15">
        <f t="shared" si="7"/>
        <v>0.00012880403158288534</v>
      </c>
    </row>
    <row r="104" spans="1:15" ht="13.5">
      <c r="A104" s="8">
        <v>102</v>
      </c>
      <c r="B104" s="8" t="s">
        <v>33</v>
      </c>
      <c r="C104" s="9">
        <f>('屈折率'!L$34-'屈折率'!C$34)/('屈折率'!C104-'屈折率'!L104)</f>
        <v>-0.38532060137459184</v>
      </c>
      <c r="D104" s="9">
        <f>('屈折率'!C$34-1)+$C104*('屈折率'!C104-1)</f>
        <v>0.22749584650246676</v>
      </c>
      <c r="E104" s="9">
        <f>('屈折率'!D$34-1)+$C104*('屈折率'!D104-1)</f>
        <v>0.2275252501686824</v>
      </c>
      <c r="F104" s="9">
        <f>('屈折率'!E$34-1)+$C104*('屈折率'!E104-1)</f>
        <v>0.22754146250135332</v>
      </c>
      <c r="G104" s="9">
        <f>('屈折率'!F$34-1)+$C104*('屈折率'!F104-1)</f>
        <v>0.22754825552691396</v>
      </c>
      <c r="H104" s="9">
        <f>('屈折率'!G$34-1)+$C104*('屈折率'!G104-1)</f>
        <v>0.22754825704033804</v>
      </c>
      <c r="I104" s="9">
        <f>('屈折率'!H$34-1)+$C104*('屈折率'!H104-1)</f>
        <v>0.2275433232799839</v>
      </c>
      <c r="J104" s="9">
        <f>('屈折率'!I$34-1)+$C104*('屈折率'!I104-1)</f>
        <v>0.22753478089434867</v>
      </c>
      <c r="K104" s="9">
        <f>('屈折率'!J$34-1)+$C104*('屈折率'!J104-1)</f>
        <v>0.22752358734579695</v>
      </c>
      <c r="L104" s="9">
        <f>('屈折率'!K$34-1)+$C104*('屈折率'!K104-1)</f>
        <v>0.227510439211358</v>
      </c>
      <c r="M104" s="9">
        <f>('屈折率'!L$34-1)+$C104*('屈折率'!L104-1)</f>
        <v>0.22749584650246676</v>
      </c>
      <c r="N104" s="20">
        <f t="shared" si="6"/>
        <v>0.22752670489737087</v>
      </c>
      <c r="O104" s="15">
        <f t="shared" si="7"/>
        <v>5.241053787127803E-05</v>
      </c>
    </row>
    <row r="105" spans="1:15" s="13" customFormat="1" ht="13.5">
      <c r="A105" s="11">
        <v>103</v>
      </c>
      <c r="B105" s="11" t="s">
        <v>34</v>
      </c>
      <c r="C105" s="12">
        <f>('屈折率'!L$34-'屈折率'!C$34)/('屈折率'!C105-'屈折率'!L105)</f>
        <v>-0.4029873936495576</v>
      </c>
      <c r="D105" s="12">
        <f>('屈折率'!C$34-1)+$C105*('屈折率'!C105-1)</f>
        <v>0.2208070841022596</v>
      </c>
      <c r="E105" s="12">
        <f>('屈折率'!D$34-1)+$C105*('屈折率'!D105-1)</f>
        <v>0.22083351936462664</v>
      </c>
      <c r="F105" s="12">
        <f>('屈折率'!E$34-1)+$C105*('屈折率'!E105-1)</f>
        <v>0.22084808795493088</v>
      </c>
      <c r="G105" s="12">
        <f>('屈折率'!F$34-1)+$C105*('屈折率'!F105-1)</f>
        <v>0.22085418105577212</v>
      </c>
      <c r="H105" s="12">
        <f>('屈折率'!G$34-1)+$C105*('屈折率'!G105-1)</f>
        <v>0.2208541652945464</v>
      </c>
      <c r="I105" s="12">
        <f>('屈折率'!H$34-1)+$C105*('屈折率'!H105-1)</f>
        <v>0.22084971475935838</v>
      </c>
      <c r="J105" s="12">
        <f>('屈折率'!I$34-1)+$C105*('屈折率'!I105-1)</f>
        <v>0.22084202721948992</v>
      </c>
      <c r="K105" s="12">
        <f>('屈折率'!J$34-1)+$C105*('屈折率'!J105-1)</f>
        <v>0.22083196783005035</v>
      </c>
      <c r="L105" s="12">
        <f>('屈折率'!K$34-1)+$C105*('屈折率'!K105-1)</f>
        <v>0.2208201663711042</v>
      </c>
      <c r="M105" s="12">
        <f>('屈折率'!L$34-1)+$C105*('屈折率'!L105-1)</f>
        <v>0.2208070841022596</v>
      </c>
      <c r="N105" s="24">
        <f t="shared" si="6"/>
        <v>0.22083479980543985</v>
      </c>
      <c r="O105" s="25">
        <f t="shared" si="7"/>
        <v>4.7096953512515416E-05</v>
      </c>
    </row>
    <row r="106" spans="1:15" ht="13.5">
      <c r="A106" s="8">
        <v>104</v>
      </c>
      <c r="B106" s="8" t="s">
        <v>35</v>
      </c>
      <c r="C106" s="9">
        <f>('屈折率'!L$34-'屈折率'!C$34)/('屈折率'!C106-'屈折率'!L106)</f>
        <v>-0.4238524023807048</v>
      </c>
      <c r="D106" s="9">
        <f>('屈折率'!C$34-1)+$C106*('屈折率'!C106-1)</f>
        <v>0.21334373150606104</v>
      </c>
      <c r="E106" s="9">
        <f>('屈折率'!D$34-1)+$C106*('屈折率'!D106-1)</f>
        <v>0.21336843596687613</v>
      </c>
      <c r="F106" s="9">
        <f>('屈折率'!E$34-1)+$C106*('屈折率'!E106-1)</f>
        <v>0.21338201822152597</v>
      </c>
      <c r="G106" s="9">
        <f>('屈折率'!F$34-1)+$C106*('屈折率'!F106-1)</f>
        <v>0.21338765713573762</v>
      </c>
      <c r="H106" s="9">
        <f>('屈折率'!G$34-1)+$C106*('屈折率'!G106-1)</f>
        <v>0.21338758152016124</v>
      </c>
      <c r="I106" s="9">
        <f>('屈折率'!H$34-1)+$C106*('屈折率'!H106-1)</f>
        <v>0.2133833736220147</v>
      </c>
      <c r="J106" s="9">
        <f>('屈折率'!I$34-1)+$C106*('屈折率'!I106-1)</f>
        <v>0.21337616849078922</v>
      </c>
      <c r="K106" s="9">
        <f>('屈折率'!J$34-1)+$C106*('屈折率'!J106-1)</f>
        <v>0.2133667874514012</v>
      </c>
      <c r="L106" s="9">
        <f>('屈折率'!K$34-1)+$C106*('屈折率'!K106-1)</f>
        <v>0.2133558289790724</v>
      </c>
      <c r="M106" s="9">
        <f>('屈折率'!L$34-1)+$C106*('屈折率'!L106-1)</f>
        <v>0.21334373150606104</v>
      </c>
      <c r="N106" s="20">
        <f t="shared" si="6"/>
        <v>0.2133695314399701</v>
      </c>
      <c r="O106" s="15">
        <f t="shared" si="7"/>
        <v>4.392562967658886E-05</v>
      </c>
    </row>
    <row r="107" spans="1:15" ht="13.5">
      <c r="A107" s="8">
        <v>105</v>
      </c>
      <c r="B107" s="8" t="s">
        <v>36</v>
      </c>
      <c r="C107" s="9">
        <f>('屈折率'!L$34-'屈折率'!C$34)/('屈折率'!C107-'屈折率'!L107)</f>
        <v>-0.3231497153675647</v>
      </c>
      <c r="D107" s="9">
        <f>('屈折率'!C$34-1)+$C107*('屈折率'!C107-1)</f>
        <v>0.2508025993132289</v>
      </c>
      <c r="E107" s="9">
        <f>('屈折率'!D$34-1)+$C107*('屈折率'!D107-1)</f>
        <v>0.2508395650687513</v>
      </c>
      <c r="F107" s="9">
        <f>('屈折率'!E$34-1)+$C107*('屈折率'!E107-1)</f>
        <v>0.25085991836073107</v>
      </c>
      <c r="G107" s="9">
        <f>('屈折率'!F$34-1)+$C107*('屈折率'!F107-1)</f>
        <v>0.25086843405221887</v>
      </c>
      <c r="H107" s="9">
        <f>('屈折率'!G$34-1)+$C107*('屈折率'!G107-1)</f>
        <v>0.25086842608381943</v>
      </c>
      <c r="I107" s="9">
        <f>('屈折率'!H$34-1)+$C107*('屈折率'!H107-1)</f>
        <v>0.25086222800374675</v>
      </c>
      <c r="J107" s="9">
        <f>('屈折率'!I$34-1)+$C107*('屈折率'!I107-1)</f>
        <v>0.25085150315357696</v>
      </c>
      <c r="K107" s="9">
        <f>('屈折率'!J$34-1)+$C107*('屈折率'!J107-1)</f>
        <v>0.25083744927888074</v>
      </c>
      <c r="L107" s="9">
        <f>('屈折率'!K$34-1)+$C107*('屈折率'!K107-1)</f>
        <v>0.25082093609000733</v>
      </c>
      <c r="M107" s="9">
        <f>('屈折率'!L$34-1)+$C107*('屈折率'!L107-1)</f>
        <v>0.2508025993132289</v>
      </c>
      <c r="N107" s="20">
        <f t="shared" si="6"/>
        <v>0.25084136587181904</v>
      </c>
      <c r="O107" s="15">
        <f t="shared" si="7"/>
        <v>6.583473898996717E-05</v>
      </c>
    </row>
    <row r="108" spans="1:15" ht="13.5">
      <c r="A108" s="8">
        <v>106</v>
      </c>
      <c r="B108" s="8" t="s">
        <v>37</v>
      </c>
      <c r="C108" s="9">
        <f>('屈折率'!L$34-'屈折率'!C$34)/('屈折率'!C108-'屈折率'!L108)</f>
        <v>-0.34808957325139367</v>
      </c>
      <c r="D108" s="9">
        <f>('屈折率'!C$34-1)+$C108*('屈折率'!C108-1)</f>
        <v>0.24122138927994421</v>
      </c>
      <c r="E108" s="9">
        <f>('屈折率'!D$34-1)+$C108*('屈折率'!D108-1)</f>
        <v>0.24125451259213596</v>
      </c>
      <c r="F108" s="9">
        <f>('屈折率'!E$34-1)+$C108*('屈折率'!E108-1)</f>
        <v>0.24127274836132012</v>
      </c>
      <c r="G108" s="9">
        <f>('屈折率'!F$34-1)+$C108*('屈折率'!F108-1)</f>
        <v>0.24128037980928851</v>
      </c>
      <c r="H108" s="9">
        <f>('屈折率'!G$34-1)+$C108*('屈折率'!G108-1)</f>
        <v>0.24128037645342723</v>
      </c>
      <c r="I108" s="9">
        <f>('屈折率'!H$34-1)+$C108*('屈折率'!H108-1)</f>
        <v>0.24127482759062477</v>
      </c>
      <c r="J108" s="9">
        <f>('屈折率'!I$34-1)+$C108*('屈折率'!I108-1)</f>
        <v>0.24126522154955052</v>
      </c>
      <c r="K108" s="9">
        <f>('屈折率'!J$34-1)+$C108*('屈折率'!J108-1)</f>
        <v>0.2412526295908366</v>
      </c>
      <c r="L108" s="9">
        <f>('屈折率'!K$34-1)+$C108*('屈折率'!K108-1)</f>
        <v>0.2412378293746168</v>
      </c>
      <c r="M108" s="9">
        <f>('屈折率'!L$34-1)+$C108*('屈折率'!L108-1)</f>
        <v>0.24122138927994421</v>
      </c>
      <c r="N108" s="20">
        <f t="shared" si="6"/>
        <v>0.2412561303881689</v>
      </c>
      <c r="O108" s="15">
        <f t="shared" si="7"/>
        <v>5.899052934429938E-05</v>
      </c>
    </row>
    <row r="109" spans="1:15" ht="13.5">
      <c r="A109" s="8">
        <v>107</v>
      </c>
      <c r="B109" s="8" t="s">
        <v>38</v>
      </c>
      <c r="C109" s="9">
        <f>('屈折率'!L$34-'屈折率'!C$34)/('屈折率'!C109-'屈折率'!L109)</f>
        <v>-0.33285500193197926</v>
      </c>
      <c r="D109" s="9">
        <f>('屈折率'!C$34-1)+$C109*('屈折率'!C109-1)</f>
        <v>0.2473022430696019</v>
      </c>
      <c r="E109" s="9">
        <f>('屈折率'!D$34-1)+$C109*('屈折率'!D109-1)</f>
        <v>0.24733838131549127</v>
      </c>
      <c r="F109" s="9">
        <f>('屈折率'!E$34-1)+$C109*('屈折率'!E109-1)</f>
        <v>0.24735823594709325</v>
      </c>
      <c r="G109" s="9">
        <f>('屈折率'!F$34-1)+$C109*('屈折率'!F109-1)</f>
        <v>0.24736650867183607</v>
      </c>
      <c r="H109" s="9">
        <f>('屈折率'!G$34-1)+$C109*('屈折率'!G109-1)</f>
        <v>0.2473664578275794</v>
      </c>
      <c r="I109" s="9">
        <f>('屈折率'!H$34-1)+$C109*('屈折率'!H109-1)</f>
        <v>0.2473603747005639</v>
      </c>
      <c r="J109" s="9">
        <f>('屈折率'!I$34-1)+$C109*('屈折率'!I109-1)</f>
        <v>0.2473498904320689</v>
      </c>
      <c r="K109" s="9">
        <f>('屈折率'!J$34-1)+$C109*('屈折率'!J109-1)</f>
        <v>0.2473361781445223</v>
      </c>
      <c r="L109" s="9">
        <f>('屈折率'!K$34-1)+$C109*('屈折率'!K109-1)</f>
        <v>0.24732008864137406</v>
      </c>
      <c r="M109" s="9">
        <f>('屈折率'!L$34-1)+$C109*('屈折率'!L109-1)</f>
        <v>0.2473022430696019</v>
      </c>
      <c r="N109" s="20">
        <f t="shared" si="6"/>
        <v>0.24734006018197335</v>
      </c>
      <c r="O109" s="15">
        <f t="shared" si="7"/>
        <v>6.426560223415922E-05</v>
      </c>
    </row>
    <row r="110" spans="1:15" ht="13.5">
      <c r="A110" s="8">
        <v>108</v>
      </c>
      <c r="B110" s="8" t="s">
        <v>39</v>
      </c>
      <c r="C110" s="9">
        <f>('屈折率'!L$34-'屈折率'!C$34)/('屈折率'!C110-'屈折率'!L110)</f>
        <v>-0.2628638982106364</v>
      </c>
      <c r="D110" s="9">
        <f>('屈折率'!C$34-1)+$C110*('屈折率'!C110-1)</f>
        <v>0.27415798738569286</v>
      </c>
      <c r="E110" s="9">
        <f>('屈折率'!D$34-1)+$C110*('屈折率'!D110-1)</f>
        <v>0.274204664888811</v>
      </c>
      <c r="F110" s="9">
        <f>('屈折率'!E$34-1)+$C110*('屈折率'!E110-1)</f>
        <v>0.2742303057644918</v>
      </c>
      <c r="G110" s="9">
        <f>('屈折率'!F$34-1)+$C110*('屈折率'!F110-1)</f>
        <v>0.27424102101312753</v>
      </c>
      <c r="H110" s="9">
        <f>('屈折率'!G$34-1)+$C110*('屈折率'!G110-1)</f>
        <v>0.27424101348819496</v>
      </c>
      <c r="I110" s="9">
        <f>('屈折率'!H$34-1)+$C110*('屈折率'!H110-1)</f>
        <v>0.27423322089234614</v>
      </c>
      <c r="J110" s="9">
        <f>('屈折率'!I$34-1)+$C110*('屈折率'!I110-1)</f>
        <v>0.27421972469331984</v>
      </c>
      <c r="K110" s="9">
        <f>('屈折率'!J$34-1)+$C110*('屈折率'!J110-1)</f>
        <v>0.27420201650375964</v>
      </c>
      <c r="L110" s="9">
        <f>('屈折率'!K$34-1)+$C110*('屈折率'!K110-1)</f>
        <v>0.2741811752804289</v>
      </c>
      <c r="M110" s="9">
        <f>('屈折率'!L$34-1)+$C110*('屈折率'!L110-1)</f>
        <v>0.27415798738569286</v>
      </c>
      <c r="N110" s="20">
        <f t="shared" si="6"/>
        <v>0.27420691172958656</v>
      </c>
      <c r="O110" s="15">
        <f t="shared" si="7"/>
        <v>8.303362743466991E-05</v>
      </c>
    </row>
    <row r="111" spans="1:15" ht="13.5">
      <c r="A111" s="8">
        <v>109</v>
      </c>
      <c r="B111" s="8" t="s">
        <v>40</v>
      </c>
      <c r="C111" s="9">
        <f>('屈折率'!L$34-'屈折率'!C$34)/('屈折率'!C111-'屈折率'!L111)</f>
        <v>-0.2695469762673519</v>
      </c>
      <c r="D111" s="9">
        <f>('屈折率'!C$34-1)+$C111*('屈折率'!C111-1)</f>
        <v>0.27155104421537923</v>
      </c>
      <c r="E111" s="9">
        <f>('屈折率'!D$34-1)+$C111*('屈折率'!D111-1)</f>
        <v>0.2715967100533492</v>
      </c>
      <c r="F111" s="9">
        <f>('屈折率'!E$34-1)+$C111*('屈折率'!E111-1)</f>
        <v>0.2716218283962231</v>
      </c>
      <c r="G111" s="9">
        <f>('屈折率'!F$34-1)+$C111*('屈折率'!F111-1)</f>
        <v>0.27163234289376337</v>
      </c>
      <c r="H111" s="9">
        <f>('屈折率'!G$34-1)+$C111*('屈折率'!G111-1)</f>
        <v>0.27163235300302624</v>
      </c>
      <c r="I111" s="9">
        <f>('屈折率'!H$34-1)+$C111*('屈折率'!H111-1)</f>
        <v>0.2716247308797076</v>
      </c>
      <c r="J111" s="9">
        <f>('屈折率'!I$34-1)+$C111*('屈折率'!I111-1)</f>
        <v>0.2716115154908805</v>
      </c>
      <c r="K111" s="9">
        <f>('屈折率'!J$34-1)+$C111*('屈折率'!J111-1)</f>
        <v>0.2715941703359908</v>
      </c>
      <c r="L111" s="9">
        <f>('屈折率'!K$34-1)+$C111*('屈折率'!K111-1)</f>
        <v>0.27157375544117324</v>
      </c>
      <c r="M111" s="9">
        <f>('屈折率'!L$34-1)+$C111*('屈折率'!L111-1)</f>
        <v>0.27155104421537923</v>
      </c>
      <c r="N111" s="20">
        <f t="shared" si="6"/>
        <v>0.2715989494924872</v>
      </c>
      <c r="O111" s="15">
        <f t="shared" si="7"/>
        <v>8.130878764700533E-05</v>
      </c>
    </row>
    <row r="112" spans="1:15" ht="13.5">
      <c r="A112" s="8">
        <v>110</v>
      </c>
      <c r="B112" s="8" t="s">
        <v>114</v>
      </c>
      <c r="C112" s="9">
        <f>('屈折率'!L$34-'屈折率'!C$34)/('屈折率'!C112-'屈折率'!L112)</f>
        <v>-0.27827619410658194</v>
      </c>
      <c r="D112" s="9">
        <f>('屈折率'!C$34-1)+$C112*('屈折率'!C112-1)</f>
        <v>0.26811985523590076</v>
      </c>
      <c r="E112" s="9">
        <f>('屈折率'!D$34-1)+$C112*('屈折率'!D112-1)</f>
        <v>0.26816407371336204</v>
      </c>
      <c r="F112" s="9">
        <f>('屈折率'!E$34-1)+$C112*('屈折率'!E112-1)</f>
        <v>0.26818837810156776</v>
      </c>
      <c r="G112" s="9">
        <f>('屈折率'!F$34-1)+$C112*('屈折率'!F112-1)</f>
        <v>0.2681985345304401</v>
      </c>
      <c r="H112" s="9">
        <f>('屈折率'!G$34-1)+$C112*('屈折率'!G112-1)</f>
        <v>0.26819852089623397</v>
      </c>
      <c r="I112" s="9">
        <f>('屈折率'!H$34-1)+$C112*('屈折率'!H112-1)</f>
        <v>0.26819112449608273</v>
      </c>
      <c r="J112" s="9">
        <f>('屈折率'!I$34-1)+$C112*('屈折率'!I112-1)</f>
        <v>0.2681783240790056</v>
      </c>
      <c r="K112" s="9">
        <f>('屈折率'!J$34-1)+$C112*('屈折率'!J112-1)</f>
        <v>0.2681615398062803</v>
      </c>
      <c r="L112" s="9">
        <f>('屈折率'!K$34-1)+$C112*('屈折率'!K112-1)</f>
        <v>0.2681418001345317</v>
      </c>
      <c r="M112" s="9">
        <f>('屈折率'!L$34-1)+$C112*('屈折率'!L112-1)</f>
        <v>0.26811985523590076</v>
      </c>
      <c r="N112" s="20">
        <f t="shared" si="6"/>
        <v>0.26816620062293056</v>
      </c>
      <c r="O112" s="15">
        <f t="shared" si="7"/>
        <v>7.867929453936329E-05</v>
      </c>
    </row>
    <row r="113" spans="1:15" ht="13.5">
      <c r="A113" s="8">
        <v>111</v>
      </c>
      <c r="B113" s="8" t="s">
        <v>41</v>
      </c>
      <c r="C113" s="9">
        <f>('屈折率'!L$34-'屈折率'!C$34)/('屈折率'!C113-'屈折率'!L113)</f>
        <v>-0.2905073327316833</v>
      </c>
      <c r="D113" s="9">
        <f>('屈折率'!C$34-1)+$C113*('屈折率'!C113-1)</f>
        <v>0.26338870457664043</v>
      </c>
      <c r="E113" s="9">
        <f>('屈折率'!D$34-1)+$C113*('屈折率'!D113-1)</f>
        <v>0.26343071687442776</v>
      </c>
      <c r="F113" s="9">
        <f>('屈折率'!E$34-1)+$C113*('屈折率'!E113-1)</f>
        <v>0.2634538635284231</v>
      </c>
      <c r="G113" s="9">
        <f>('屈折率'!F$34-1)+$C113*('屈折率'!F113-1)</f>
        <v>0.2634635786741746</v>
      </c>
      <c r="H113" s="9">
        <f>('屈折率'!G$34-1)+$C113*('屈折率'!G113-1)</f>
        <v>0.2634636183125727</v>
      </c>
      <c r="I113" s="9">
        <f>('屈折率'!H$34-1)+$C113*('屈折率'!H113-1)</f>
        <v>0.26345661878623305</v>
      </c>
      <c r="J113" s="9">
        <f>('屈折率'!I$34-1)+$C113*('屈折率'!I113-1)</f>
        <v>0.26344445465678124</v>
      </c>
      <c r="K113" s="9">
        <f>('屈折率'!J$34-1)+$C113*('屈折率'!J113-1)</f>
        <v>0.26342847333828545</v>
      </c>
      <c r="L113" s="9">
        <f>('屈折率'!K$34-1)+$C113*('屈折率'!K113-1)</f>
        <v>0.26340965203502986</v>
      </c>
      <c r="M113" s="9">
        <f>('屈折率'!L$34-1)+$C113*('屈折率'!L113-1)</f>
        <v>0.26338870457664043</v>
      </c>
      <c r="N113" s="20">
        <f t="shared" si="6"/>
        <v>0.26343283853592087</v>
      </c>
      <c r="O113" s="15">
        <f t="shared" si="7"/>
        <v>7.491373593226935E-05</v>
      </c>
    </row>
    <row r="114" spans="1:15" ht="13.5">
      <c r="A114" s="8">
        <v>112</v>
      </c>
      <c r="B114" s="8" t="s">
        <v>42</v>
      </c>
      <c r="C114" s="9">
        <f>('屈折率'!L$34-'屈折率'!C$34)/('屈折率'!C114-'屈折率'!L114)</f>
        <v>-0.30381813183874307</v>
      </c>
      <c r="D114" s="9">
        <f>('屈折率'!C$34-1)+$C114*('屈折率'!C114-1)</f>
        <v>0.25776389682949985</v>
      </c>
      <c r="E114" s="9">
        <f>('屈折率'!D$34-1)+$C114*('屈折率'!D114-1)</f>
        <v>0.257803357534292</v>
      </c>
      <c r="F114" s="9">
        <f>('屈折率'!E$34-1)+$C114*('屈折率'!E114-1)</f>
        <v>0.25782514710343096</v>
      </c>
      <c r="G114" s="9">
        <f>('屈折率'!F$34-1)+$C114*('屈折率'!F114-1)</f>
        <v>0.2578343316154685</v>
      </c>
      <c r="H114" s="9">
        <f>('屈折率'!G$34-1)+$C114*('屈折率'!G114-1)</f>
        <v>0.25783441786244404</v>
      </c>
      <c r="I114" s="9">
        <f>('屈折率'!H$34-1)+$C114*('屈折率'!H114-1)</f>
        <v>0.2578278706599465</v>
      </c>
      <c r="J114" s="9">
        <f>('屈折率'!I$34-1)+$C114*('屈折率'!I114-1)</f>
        <v>0.2578164449079141</v>
      </c>
      <c r="K114" s="9">
        <f>('屈折率'!J$34-1)+$C114*('屈折率'!J114-1)</f>
        <v>0.2578014036252534</v>
      </c>
      <c r="L114" s="9">
        <f>('屈折率'!K$34-1)+$C114*('屈折率'!K114-1)</f>
        <v>0.25778366398158575</v>
      </c>
      <c r="M114" s="9">
        <f>('屈折率'!L$34-1)+$C114*('屈折率'!L114-1)</f>
        <v>0.25776389682949985</v>
      </c>
      <c r="N114" s="20">
        <f t="shared" si="6"/>
        <v>0.2578054430949335</v>
      </c>
      <c r="O114" s="15">
        <f t="shared" si="7"/>
        <v>7.052103294419299E-05</v>
      </c>
    </row>
    <row r="115" spans="1:15" ht="13.5">
      <c r="A115" s="8">
        <v>113</v>
      </c>
      <c r="B115" s="8" t="s">
        <v>115</v>
      </c>
      <c r="C115" s="9">
        <f>('屈折率'!L$34-'屈折率'!C$34)/('屈折率'!C115-'屈折率'!L115)</f>
        <v>-0.24038940441975948</v>
      </c>
      <c r="D115" s="9">
        <f>('屈折率'!C$34-1)+$C115*('屈折率'!C115-1)</f>
        <v>0.2829754073412182</v>
      </c>
      <c r="E115" s="9">
        <f>('屈折率'!D$34-1)+$C115*('屈折率'!D115-1)</f>
        <v>0.28302632353816976</v>
      </c>
      <c r="F115" s="9">
        <f>('屈折率'!E$34-1)+$C115*('屈折率'!E115-1)</f>
        <v>0.2830544098435528</v>
      </c>
      <c r="G115" s="9">
        <f>('屈折率'!F$34-1)+$C115*('屈折率'!F115-1)</f>
        <v>0.28306622497778533</v>
      </c>
      <c r="H115" s="9">
        <f>('屈折率'!G$34-1)+$C115*('屈折率'!G115-1)</f>
        <v>0.28306630655471066</v>
      </c>
      <c r="I115" s="9">
        <f>('屈折率'!H$34-1)+$C115*('屈折率'!H115-1)</f>
        <v>0.2830578420780553</v>
      </c>
      <c r="J115" s="9">
        <f>('屈折率'!I$34-1)+$C115*('屈折率'!I115-1)</f>
        <v>0.2830430995703421</v>
      </c>
      <c r="K115" s="9">
        <f>('屈折率'!J$34-1)+$C115*('屈折率'!J115-1)</f>
        <v>0.28302371025203676</v>
      </c>
      <c r="L115" s="9">
        <f>('屈折率'!K$34-1)+$C115*('屈折率'!K115-1)</f>
        <v>0.28300085780815726</v>
      </c>
      <c r="M115" s="9">
        <f>('屈折率'!L$34-1)+$C115*('屈折率'!L115-1)</f>
        <v>0.2829754073412182</v>
      </c>
      <c r="N115" s="20">
        <f t="shared" si="6"/>
        <v>0.2830289589305246</v>
      </c>
      <c r="O115" s="15">
        <f t="shared" si="7"/>
        <v>9.089921349247909E-05</v>
      </c>
    </row>
    <row r="116" spans="1:15" ht="13.5">
      <c r="A116" s="8">
        <v>114</v>
      </c>
      <c r="B116" s="8" t="s">
        <v>43</v>
      </c>
      <c r="C116" s="9">
        <f>('屈折率'!L$34-'屈折率'!C$34)/('屈折率'!C116-'屈折率'!L116)</f>
        <v>-0.2197988996892549</v>
      </c>
      <c r="D116" s="9">
        <f>('屈折率'!C$34-1)+$C116*('屈折率'!C116-1)</f>
        <v>0.29080862091878795</v>
      </c>
      <c r="E116" s="9">
        <f>('屈折率'!D$34-1)+$C116*('屈折率'!D116-1)</f>
        <v>0.2908634880592048</v>
      </c>
      <c r="F116" s="9">
        <f>('屈折率'!E$34-1)+$C116*('屈折率'!E116-1)</f>
        <v>0.2908936466960561</v>
      </c>
      <c r="G116" s="9">
        <f>('屈折率'!F$34-1)+$C116*('屈折率'!F116-1)</f>
        <v>0.29090625521219415</v>
      </c>
      <c r="H116" s="9">
        <f>('屈折率'!G$34-1)+$C116*('屈折率'!G116-1)</f>
        <v>0.29090624808338417</v>
      </c>
      <c r="I116" s="9">
        <f>('屈折率'!H$34-1)+$C116*('屈折率'!H116-1)</f>
        <v>0.2908970805524149</v>
      </c>
      <c r="J116" s="9">
        <f>('屈折率'!I$34-1)+$C116*('屈折率'!I116-1)</f>
        <v>0.2908812041506749</v>
      </c>
      <c r="K116" s="9">
        <f>('屈折率'!J$34-1)+$C116*('屈折率'!J116-1)</f>
        <v>0.2908603775067494</v>
      </c>
      <c r="L116" s="9">
        <f>('屈折率'!K$34-1)+$C116*('屈折率'!K116-1)</f>
        <v>0.29083587367237873</v>
      </c>
      <c r="M116" s="9">
        <f>('屈折率'!L$34-1)+$C116*('屈折率'!L116-1)</f>
        <v>0.29080862091878795</v>
      </c>
      <c r="N116" s="20">
        <f t="shared" si="6"/>
        <v>0.29086614157706336</v>
      </c>
      <c r="O116" s="15">
        <f t="shared" si="7"/>
        <v>9.763429340620133E-05</v>
      </c>
    </row>
    <row r="117" spans="1:15" ht="13.5">
      <c r="A117" s="8">
        <v>115</v>
      </c>
      <c r="B117" s="8" t="s">
        <v>44</v>
      </c>
      <c r="C117" s="9">
        <f>('屈折率'!L$34-'屈折率'!C$34)/('屈折率'!C117-'屈折率'!L117)</f>
        <v>-0.2482237739113878</v>
      </c>
      <c r="D117" s="9">
        <f>('屈折率'!C$34-1)+$C117*('屈折率'!C117-1)</f>
        <v>0.27986159311250214</v>
      </c>
      <c r="E117" s="9">
        <f>('屈折率'!D$34-1)+$C117*('屈折率'!D117-1)</f>
        <v>0.27991121526855006</v>
      </c>
      <c r="F117" s="9">
        <f>('屈折率'!E$34-1)+$C117*('屈折率'!E117-1)</f>
        <v>0.2799386037202739</v>
      </c>
      <c r="G117" s="9">
        <f>('屈折率'!F$34-1)+$C117*('屈折率'!F117-1)</f>
        <v>0.27995013282259007</v>
      </c>
      <c r="H117" s="9">
        <f>('屈折率'!G$34-1)+$C117*('屈折率'!G117-1)</f>
        <v>0.27995021907185835</v>
      </c>
      <c r="I117" s="9">
        <f>('屈折率'!H$34-1)+$C117*('屈折率'!H117-1)</f>
        <v>0.27994196862599263</v>
      </c>
      <c r="J117" s="9">
        <f>('屈折率'!I$34-1)+$C117*('屈折率'!I117-1)</f>
        <v>0.2799275938328946</v>
      </c>
      <c r="K117" s="9">
        <f>('屈折率'!J$34-1)+$C117*('屈折率'!J117-1)</f>
        <v>0.2799086871893516</v>
      </c>
      <c r="L117" s="9">
        <f>('屈折率'!K$34-1)+$C117*('屈折率'!K117-1)</f>
        <v>0.2798864050746631</v>
      </c>
      <c r="M117" s="9">
        <f>('屈折率'!L$34-1)+$C117*('屈折率'!L117-1)</f>
        <v>0.27986159311250214</v>
      </c>
      <c r="N117" s="20">
        <f t="shared" si="6"/>
        <v>0.2799138011831178</v>
      </c>
      <c r="O117" s="15">
        <f t="shared" si="7"/>
        <v>8.862595935621442E-05</v>
      </c>
    </row>
    <row r="118" spans="1:15" ht="13.5">
      <c r="A118" s="8">
        <v>116</v>
      </c>
      <c r="B118" s="8" t="s">
        <v>45</v>
      </c>
      <c r="C118" s="9">
        <f>('屈折率'!L$34-'屈折率'!C$34)/('屈折率'!C118-'屈折率'!L118)</f>
        <v>-0.20776051034506302</v>
      </c>
      <c r="D118" s="9">
        <f>('屈折率'!C$34-1)+$C118*('屈折率'!C118-1)</f>
        <v>0.2955324203604393</v>
      </c>
      <c r="E118" s="9">
        <f>('屈折率'!D$34-1)+$C118*('屈折率'!D118-1)</f>
        <v>0.29558864204913493</v>
      </c>
      <c r="F118" s="9">
        <f>('屈折率'!E$34-1)+$C118*('屈折率'!E118-1)</f>
        <v>0.29561959354938777</v>
      </c>
      <c r="G118" s="9">
        <f>('屈折率'!F$34-1)+$C118*('屈折率'!F118-1)</f>
        <v>0.2956325771053766</v>
      </c>
      <c r="H118" s="9">
        <f>('屈折率'!G$34-1)+$C118*('屈折率'!G118-1)</f>
        <v>0.2956326270548776</v>
      </c>
      <c r="I118" s="9">
        <f>('屈折率'!H$34-1)+$C118*('屈折率'!H118-1)</f>
        <v>0.2956232694667142</v>
      </c>
      <c r="J118" s="9">
        <f>('屈折率'!I$34-1)+$C118*('屈折率'!I118-1)</f>
        <v>0.295607007042255</v>
      </c>
      <c r="K118" s="9">
        <f>('屈折率'!J$34-1)+$C118*('屈折率'!J118-1)</f>
        <v>0.29558563597775234</v>
      </c>
      <c r="L118" s="9">
        <f>('屈折率'!K$34-1)+$C118*('屈折率'!K118-1)</f>
        <v>0.29556045729726843</v>
      </c>
      <c r="M118" s="9">
        <f>('屈折率'!L$34-1)+$C118*('屈折率'!L118-1)</f>
        <v>0.2955324203604393</v>
      </c>
      <c r="N118" s="20">
        <f t="shared" si="6"/>
        <v>0.2955914650263646</v>
      </c>
      <c r="O118" s="15">
        <f t="shared" si="7"/>
        <v>0.00010020669443827623</v>
      </c>
    </row>
    <row r="119" spans="1:15" ht="13.5">
      <c r="A119" s="8">
        <v>117</v>
      </c>
      <c r="B119" s="8" t="s">
        <v>46</v>
      </c>
      <c r="C119" s="9">
        <f>('屈折率'!L$34-'屈折率'!C$34)/('屈折率'!C119-'屈折率'!L119)</f>
        <v>-0.19851365694106093</v>
      </c>
      <c r="D119" s="9">
        <f>('屈折率'!C$34-1)+$C119*('屈折率'!C119-1)</f>
        <v>0.2999118016616059</v>
      </c>
      <c r="E119" s="9">
        <f>('屈折率'!D$34-1)+$C119*('屈折率'!D119-1)</f>
        <v>0.2999700317126893</v>
      </c>
      <c r="F119" s="9">
        <f>('屈折率'!E$34-1)+$C119*('屈折率'!E119-1)</f>
        <v>0.30000201184714936</v>
      </c>
      <c r="G119" s="9">
        <f>('屈折率'!F$34-1)+$C119*('屈折率'!F119-1)</f>
        <v>0.30001536444820387</v>
      </c>
      <c r="H119" s="9">
        <f>('屈折率'!G$34-1)+$C119*('屈折率'!G119-1)</f>
        <v>0.3000153371519716</v>
      </c>
      <c r="I119" s="9">
        <f>('屈折率'!H$34-1)+$C119*('屈折率'!H119-1)</f>
        <v>0.3000056005503289</v>
      </c>
      <c r="J119" s="9">
        <f>('屈折率'!I$34-1)+$C119*('屈折率'!I119-1)</f>
        <v>0.29998875659192925</v>
      </c>
      <c r="K119" s="9">
        <f>('屈折率'!J$34-1)+$C119*('屈折率'!J119-1)</f>
        <v>0.2999666703407594</v>
      </c>
      <c r="L119" s="9">
        <f>('屈折率'!K$34-1)+$C119*('屈折率'!K119-1)</f>
        <v>0.2999406909700536</v>
      </c>
      <c r="M119" s="9">
        <f>('屈折率'!L$34-1)+$C119*('屈折率'!L119-1)</f>
        <v>0.2999118016616059</v>
      </c>
      <c r="N119" s="20">
        <f t="shared" si="6"/>
        <v>0.2999728066936297</v>
      </c>
      <c r="O119" s="15">
        <f t="shared" si="7"/>
        <v>0.00010356278659795493</v>
      </c>
    </row>
    <row r="120" spans="1:15" ht="13.5">
      <c r="A120" s="8">
        <v>118</v>
      </c>
      <c r="B120" s="8" t="s">
        <v>47</v>
      </c>
      <c r="C120" s="9">
        <f>('屈折率'!L$34-'屈折率'!C$34)/('屈折率'!C120-'屈折率'!L120)</f>
        <v>-0.22838040902263745</v>
      </c>
      <c r="D120" s="9">
        <f>('屈折率'!C$34-1)+$C120*('屈折率'!C120-1)</f>
        <v>0.28638601015523435</v>
      </c>
      <c r="E120" s="9">
        <f>('屈折率'!D$34-1)+$C120*('屈折率'!D120-1)</f>
        <v>0.286438665469686</v>
      </c>
      <c r="F120" s="9">
        <f>('屈折率'!E$34-1)+$C120*('屈折率'!E120-1)</f>
        <v>0.2864677798572125</v>
      </c>
      <c r="G120" s="9">
        <f>('屈折率'!F$34-1)+$C120*('屈折率'!F120-1)</f>
        <v>0.2864800825245164</v>
      </c>
      <c r="H120" s="9">
        <f>('屈折率'!G$34-1)+$C120*('屈折率'!G120-1)</f>
        <v>0.28648023639433295</v>
      </c>
      <c r="I120" s="9">
        <f>('屈折率'!H$34-1)+$C120*('屈折率'!H120-1)</f>
        <v>0.2864715216969864</v>
      </c>
      <c r="J120" s="9">
        <f>('屈折率'!I$34-1)+$C120*('屈折率'!I120-1)</f>
        <v>0.2864562755536871</v>
      </c>
      <c r="K120" s="9">
        <f>('屈折率'!J$34-1)+$C120*('屈折率'!J120-1)</f>
        <v>0.28643618102838214</v>
      </c>
      <c r="L120" s="9">
        <f>('屈折率'!K$34-1)+$C120*('屈折率'!K120-1)</f>
        <v>0.2864124609517501</v>
      </c>
      <c r="M120" s="9">
        <f>('屈折率'!L$34-1)+$C120*('屈折率'!L120-1)</f>
        <v>0.28638601015523435</v>
      </c>
      <c r="N120" s="20">
        <f t="shared" si="6"/>
        <v>0.2864415223787022</v>
      </c>
      <c r="O120" s="15">
        <f t="shared" si="7"/>
        <v>9.422623909860484E-05</v>
      </c>
    </row>
    <row r="121" spans="1:15" ht="13.5">
      <c r="A121" s="8">
        <v>119</v>
      </c>
      <c r="B121" s="8" t="s">
        <v>92</v>
      </c>
      <c r="C121" s="9">
        <f>('屈折率'!L$34-'屈折率'!C$34)/('屈折率'!C121-'屈折率'!L121)</f>
        <v>-0.32002173128521233</v>
      </c>
      <c r="D121" s="9">
        <f>('屈折率'!C$34-1)+$C121*('屈折率'!C121-1)</f>
        <v>0.19711613862296146</v>
      </c>
      <c r="E121" s="9">
        <f>('屈折率'!D$34-1)+$C121*('屈折率'!D121-1)</f>
        <v>0.1971280198331746</v>
      </c>
      <c r="F121" s="9">
        <f>('屈折率'!E$34-1)+$C121*('屈折率'!E121-1)</f>
        <v>0.1971347061178266</v>
      </c>
      <c r="G121" s="9">
        <f>('屈折率'!F$34-1)+$C121*('屈折率'!F121-1)</f>
        <v>0.19713759062823324</v>
      </c>
      <c r="H121" s="9">
        <f>('屈折率'!G$34-1)+$C121*('屈折率'!G121-1)</f>
        <v>0.19713768033752546</v>
      </c>
      <c r="I121" s="9">
        <f>('屈折率'!H$34-1)+$C121*('屈折率'!H121-1)</f>
        <v>0.19713570978366832</v>
      </c>
      <c r="J121" s="9">
        <f>('屈折率'!I$34-1)+$C121*('屈折率'!I121-1)</f>
        <v>0.19713221901498063</v>
      </c>
      <c r="K121" s="9">
        <f>('屈折率'!J$34-1)+$C121*('屈折率'!J121-1)</f>
        <v>0.19712760774992558</v>
      </c>
      <c r="L121" s="9">
        <f>('屈折率'!K$34-1)+$C121*('屈折率'!K121-1)</f>
        <v>0.19712217348595304</v>
      </c>
      <c r="M121" s="9">
        <f>('屈折率'!L$34-1)+$C121*('屈折率'!L121-1)</f>
        <v>0.19711613862296146</v>
      </c>
      <c r="N121" s="20">
        <f t="shared" si="6"/>
        <v>0.19712879841972103</v>
      </c>
      <c r="O121" s="15">
        <f t="shared" si="7"/>
        <v>2.154171456400511E-05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4" sqref="B4"/>
    </sheetView>
  </sheetViews>
  <sheetFormatPr defaultColWidth="9.00390625" defaultRowHeight="13.5"/>
  <cols>
    <col min="1" max="1" width="4.50390625" style="10" customWidth="1"/>
    <col min="2" max="2" width="13.625" style="10" customWidth="1"/>
    <col min="3" max="13" width="9.00390625" style="7" customWidth="1"/>
    <col min="14" max="14" width="12.125" style="23" customWidth="1"/>
    <col min="15" max="15" width="12.75390625" style="18" bestFit="1" customWidth="1"/>
    <col min="16" max="16" width="7.00390625" style="7" customWidth="1"/>
    <col min="17" max="16384" width="9.00390625" style="7" customWidth="1"/>
  </cols>
  <sheetData>
    <row r="1" spans="1:2" ht="13.5">
      <c r="A1" s="7" t="s">
        <v>132</v>
      </c>
      <c r="B1" s="7"/>
    </row>
    <row r="2" spans="1:16" ht="13.5">
      <c r="A2" s="8" t="s">
        <v>99</v>
      </c>
      <c r="B2" s="8" t="s">
        <v>100</v>
      </c>
      <c r="C2" s="9" t="s">
        <v>133</v>
      </c>
      <c r="D2" s="9">
        <v>0.48</v>
      </c>
      <c r="E2" s="9">
        <v>0.5</v>
      </c>
      <c r="F2" s="9">
        <v>0.52</v>
      </c>
      <c r="G2" s="9">
        <v>0.54</v>
      </c>
      <c r="H2" s="9">
        <v>0.56</v>
      </c>
      <c r="I2" s="9">
        <v>0.58</v>
      </c>
      <c r="J2" s="9">
        <v>0.6</v>
      </c>
      <c r="K2" s="9">
        <v>0.62</v>
      </c>
      <c r="L2" s="9">
        <v>0.64</v>
      </c>
      <c r="M2" s="9">
        <v>0.66</v>
      </c>
      <c r="N2" s="20" t="s">
        <v>134</v>
      </c>
      <c r="O2" s="15" t="s">
        <v>135</v>
      </c>
      <c r="P2" s="7" t="s">
        <v>136</v>
      </c>
    </row>
    <row r="3" spans="1:16" ht="13.5">
      <c r="A3" s="4">
        <v>46</v>
      </c>
      <c r="B3" s="4" t="s">
        <v>142</v>
      </c>
      <c r="C3" s="6">
        <v>-0.352774276025638</v>
      </c>
      <c r="D3" s="6">
        <v>0.21333212370861437</v>
      </c>
      <c r="E3" s="6">
        <v>0.2133554775881144</v>
      </c>
      <c r="F3" s="6">
        <v>0.2133687273547361</v>
      </c>
      <c r="G3" s="6">
        <v>0.21337456957587847</v>
      </c>
      <c r="H3" s="6">
        <v>0.21337493064957908</v>
      </c>
      <c r="I3" s="6">
        <v>0.21337120265952098</v>
      </c>
      <c r="J3" s="6">
        <v>0.21336440159387743</v>
      </c>
      <c r="K3" s="6">
        <v>0.21335527528307557</v>
      </c>
      <c r="L3" s="6">
        <v>0.21334437815380275</v>
      </c>
      <c r="M3" s="6">
        <v>0.21333212370861437</v>
      </c>
      <c r="N3" s="22">
        <v>0.21335732102758134</v>
      </c>
      <c r="O3" s="17">
        <v>4.280694096470139E-05</v>
      </c>
      <c r="P3" s="26">
        <f aca="true" t="shared" si="0" ref="P3:P24">N3^6/O3</f>
        <v>2.2035915779244886</v>
      </c>
    </row>
    <row r="4" spans="1:16" ht="13.5">
      <c r="A4" s="4">
        <v>42</v>
      </c>
      <c r="B4" s="4" t="s">
        <v>84</v>
      </c>
      <c r="C4" s="6">
        <v>-0.34787323529019626</v>
      </c>
      <c r="D4" s="6">
        <v>0.21309602937575622</v>
      </c>
      <c r="E4" s="6">
        <v>0.21311961398160512</v>
      </c>
      <c r="F4" s="6">
        <v>0.21313337081494793</v>
      </c>
      <c r="G4" s="6">
        <v>0.21313975190994067</v>
      </c>
      <c r="H4" s="6">
        <v>0.21314053497824115</v>
      </c>
      <c r="I4" s="6">
        <v>0.21313702314704353</v>
      </c>
      <c r="J4" s="6">
        <v>0.2131301810129762</v>
      </c>
      <c r="K4" s="6">
        <v>0.21312072875163407</v>
      </c>
      <c r="L4" s="6">
        <v>0.21310920812619716</v>
      </c>
      <c r="M4" s="6">
        <v>0.21309602937575622</v>
      </c>
      <c r="N4" s="22">
        <v>0.21312224714740982</v>
      </c>
      <c r="O4" s="17">
        <v>4.45056024849233E-05</v>
      </c>
      <c r="P4" s="26">
        <f t="shared" si="0"/>
        <v>2.105513525207312</v>
      </c>
    </row>
    <row r="5" spans="1:16" ht="13.5">
      <c r="A5" s="4">
        <v>45</v>
      </c>
      <c r="B5" s="4" t="s">
        <v>87</v>
      </c>
      <c r="C5" s="6">
        <v>-0.3660265923357211</v>
      </c>
      <c r="D5" s="6">
        <v>0.20853614028185713</v>
      </c>
      <c r="E5" s="6">
        <v>0.2085578065978161</v>
      </c>
      <c r="F5" s="6">
        <v>0.20857003238209498</v>
      </c>
      <c r="G5" s="6">
        <v>0.20857536702839452</v>
      </c>
      <c r="H5" s="6">
        <v>0.2085756274025239</v>
      </c>
      <c r="I5" s="6">
        <v>0.2085721233371643</v>
      </c>
      <c r="J5" s="6">
        <v>0.20856580853331125</v>
      </c>
      <c r="K5" s="6">
        <v>0.20855738328103252</v>
      </c>
      <c r="L5" s="6">
        <v>0.20854736545826913</v>
      </c>
      <c r="M5" s="6">
        <v>0.20853614028185713</v>
      </c>
      <c r="N5" s="22">
        <v>0.20855937945843211</v>
      </c>
      <c r="O5" s="17">
        <v>3.948712066675908E-05</v>
      </c>
      <c r="P5" s="26">
        <f t="shared" si="0"/>
        <v>2.0841208047752775</v>
      </c>
    </row>
    <row r="6" spans="1:16" ht="13.5">
      <c r="A6" s="4">
        <v>68</v>
      </c>
      <c r="B6" s="4" t="s">
        <v>72</v>
      </c>
      <c r="C6" s="6">
        <v>-0.3846611291013678</v>
      </c>
      <c r="D6" s="6">
        <v>0.2057791440685141</v>
      </c>
      <c r="E6" s="6">
        <v>0.205800815124681</v>
      </c>
      <c r="F6" s="6">
        <v>0.20581270300842142</v>
      </c>
      <c r="G6" s="6">
        <v>0.20581760761798912</v>
      </c>
      <c r="H6" s="6">
        <v>0.20581749715080472</v>
      </c>
      <c r="I6" s="6">
        <v>0.20581377183416155</v>
      </c>
      <c r="J6" s="6">
        <v>0.2058074378836775</v>
      </c>
      <c r="K6" s="6">
        <v>0.20579922439113496</v>
      </c>
      <c r="L6" s="6">
        <v>0.20578966316483766</v>
      </c>
      <c r="M6" s="6">
        <v>0.2057791440685141</v>
      </c>
      <c r="N6" s="22">
        <v>0.20580170083127358</v>
      </c>
      <c r="O6" s="17">
        <v>3.846354947500963E-05</v>
      </c>
      <c r="P6" s="26">
        <f t="shared" si="0"/>
        <v>1.975351555386495</v>
      </c>
    </row>
    <row r="7" spans="1:16" ht="13.5">
      <c r="A7" s="4">
        <v>72</v>
      </c>
      <c r="B7" s="4" t="s">
        <v>76</v>
      </c>
      <c r="C7" s="6">
        <v>-0.40429519507676315</v>
      </c>
      <c r="D7" s="6">
        <v>0.19650089977438867</v>
      </c>
      <c r="E7" s="6">
        <v>0.19651882985396912</v>
      </c>
      <c r="F7" s="6">
        <v>0.1965287320982102</v>
      </c>
      <c r="G7" s="6">
        <v>0.19653285723717662</v>
      </c>
      <c r="H7" s="6">
        <v>0.19653280717255234</v>
      </c>
      <c r="I7" s="6">
        <v>0.1965297337882302</v>
      </c>
      <c r="J7" s="6">
        <v>0.1965244725652059</v>
      </c>
      <c r="K7" s="6">
        <v>0.1965176338287994</v>
      </c>
      <c r="L7" s="6">
        <v>0.19650966596314023</v>
      </c>
      <c r="M7" s="6">
        <v>0.19650089977438867</v>
      </c>
      <c r="N7" s="22">
        <v>0.19651965320560613</v>
      </c>
      <c r="O7" s="17">
        <v>3.195746278794598E-05</v>
      </c>
      <c r="P7" s="26">
        <f t="shared" si="0"/>
        <v>1.8024517278713987</v>
      </c>
    </row>
    <row r="8" spans="1:16" ht="13.5">
      <c r="A8" s="4">
        <v>47</v>
      </c>
      <c r="B8" s="4" t="s">
        <v>89</v>
      </c>
      <c r="C8" s="6">
        <v>-0.39102146093015483</v>
      </c>
      <c r="D8" s="6">
        <v>0.19490911124812477</v>
      </c>
      <c r="E8" s="6">
        <v>0.19492625354725768</v>
      </c>
      <c r="F8" s="6">
        <v>0.19493588708487075</v>
      </c>
      <c r="G8" s="6">
        <v>0.1949400396606193</v>
      </c>
      <c r="H8" s="6">
        <v>0.19494016923754476</v>
      </c>
      <c r="I8" s="6">
        <v>0.19493733429266452</v>
      </c>
      <c r="J8" s="6">
        <v>0.19493230968585545</v>
      </c>
      <c r="K8" s="6">
        <v>0.19492566663867678</v>
      </c>
      <c r="L8" s="6">
        <v>0.19491782867890933</v>
      </c>
      <c r="M8" s="6">
        <v>0.19490911124812477</v>
      </c>
      <c r="N8" s="22">
        <v>0.19492737113226483</v>
      </c>
      <c r="O8" s="17">
        <v>3.105798941999138E-05</v>
      </c>
      <c r="P8" s="26">
        <f t="shared" si="0"/>
        <v>1.766296534727598</v>
      </c>
    </row>
    <row r="9" spans="1:16" ht="13.5">
      <c r="A9" s="8">
        <v>56</v>
      </c>
      <c r="B9" s="8" t="s">
        <v>61</v>
      </c>
      <c r="C9" s="9">
        <v>-0.485572088121949</v>
      </c>
      <c r="D9" s="9">
        <v>0.1586473524723651</v>
      </c>
      <c r="E9" s="9">
        <v>0.1586533387337265</v>
      </c>
      <c r="F9" s="9">
        <v>0.15865616465046584</v>
      </c>
      <c r="G9" s="9">
        <v>0.15865688885025003</v>
      </c>
      <c r="H9" s="9">
        <v>0.1586562662078424</v>
      </c>
      <c r="I9" s="9">
        <v>0.15865483728712215</v>
      </c>
      <c r="J9" s="9">
        <v>0.1586529901221851</v>
      </c>
      <c r="K9" s="9">
        <v>0.15865100335896548</v>
      </c>
      <c r="L9" s="9">
        <v>0.15864907668248557</v>
      </c>
      <c r="M9" s="9">
        <v>0.1586473524723651</v>
      </c>
      <c r="N9" s="20">
        <v>0.1586525270837773</v>
      </c>
      <c r="O9" s="15">
        <v>9.536377884922231E-06</v>
      </c>
      <c r="P9" s="26">
        <f t="shared" si="0"/>
        <v>1.6722396350385154</v>
      </c>
    </row>
    <row r="10" spans="1:16" ht="13.5">
      <c r="A10" s="8">
        <v>62</v>
      </c>
      <c r="B10" s="8" t="s">
        <v>67</v>
      </c>
      <c r="C10" s="9">
        <v>-0.4327276892686798</v>
      </c>
      <c r="D10" s="9">
        <v>0.1763334903609185</v>
      </c>
      <c r="E10" s="9">
        <v>0.17634393623088063</v>
      </c>
      <c r="F10" s="9">
        <v>0.1763495649677907</v>
      </c>
      <c r="G10" s="9">
        <v>0.1763517684661119</v>
      </c>
      <c r="H10" s="9">
        <v>0.1763515455926885</v>
      </c>
      <c r="I10" s="9">
        <v>0.17634961874533</v>
      </c>
      <c r="J10" s="9">
        <v>0.17634651368369414</v>
      </c>
      <c r="K10" s="9">
        <v>0.1763426149278619</v>
      </c>
      <c r="L10" s="9">
        <v>0.17633820466334427</v>
      </c>
      <c r="M10" s="9">
        <v>0.1763334903609185</v>
      </c>
      <c r="N10" s="20">
        <v>0.17634407479995393</v>
      </c>
      <c r="O10" s="15">
        <v>1.8278105193392236E-05</v>
      </c>
      <c r="P10" s="26">
        <f t="shared" si="0"/>
        <v>1.6452581799401729</v>
      </c>
    </row>
    <row r="11" spans="1:16" ht="13.5">
      <c r="A11" s="8">
        <v>61</v>
      </c>
      <c r="B11" s="8" t="s">
        <v>66</v>
      </c>
      <c r="C11" s="9">
        <v>-0.42713785825724504</v>
      </c>
      <c r="D11" s="9">
        <v>0.1834617671582905</v>
      </c>
      <c r="E11" s="9">
        <v>0.18347478791736183</v>
      </c>
      <c r="F11" s="9">
        <v>0.18348200093249145</v>
      </c>
      <c r="G11" s="9">
        <v>0.18348501121622934</v>
      </c>
      <c r="H11" s="9">
        <v>0.18348497429087518</v>
      </c>
      <c r="I11" s="9">
        <v>0.18348272929702036</v>
      </c>
      <c r="J11" s="9">
        <v>0.18347889007704316</v>
      </c>
      <c r="K11" s="9">
        <v>0.18347390835827415</v>
      </c>
      <c r="L11" s="9">
        <v>0.1834681181288908</v>
      </c>
      <c r="M11" s="9">
        <v>0.1834617671582905</v>
      </c>
      <c r="N11" s="20">
        <v>0.18347539545347674</v>
      </c>
      <c r="O11" s="15">
        <v>2.3244057938853757E-05</v>
      </c>
      <c r="P11" s="26">
        <f t="shared" si="0"/>
        <v>1.6411755763889306</v>
      </c>
    </row>
    <row r="12" spans="1:16" ht="13.5">
      <c r="A12" s="8">
        <v>119</v>
      </c>
      <c r="B12" s="8" t="s">
        <v>92</v>
      </c>
      <c r="C12" s="9">
        <v>-0.42214327392188394</v>
      </c>
      <c r="D12" s="9">
        <v>0.178264384082567</v>
      </c>
      <c r="E12" s="9">
        <v>0.17827607214753433</v>
      </c>
      <c r="F12" s="9">
        <v>0.17828249669736457</v>
      </c>
      <c r="G12" s="9">
        <v>0.17828512805780566</v>
      </c>
      <c r="H12" s="9">
        <v>0.17828502683869685</v>
      </c>
      <c r="I12" s="9">
        <v>0.17828296420877543</v>
      </c>
      <c r="J12" s="9">
        <v>0.17827950461432113</v>
      </c>
      <c r="K12" s="9">
        <v>0.17827506340472293</v>
      </c>
      <c r="L12" s="9">
        <v>0.17826994745066083</v>
      </c>
      <c r="M12" s="9">
        <v>0.178264384082567</v>
      </c>
      <c r="N12" s="20">
        <v>0.1782764971585016</v>
      </c>
      <c r="O12" s="15">
        <v>2.0743975238657342E-05</v>
      </c>
      <c r="P12" s="26">
        <f t="shared" si="0"/>
        <v>1.5476493461660588</v>
      </c>
    </row>
    <row r="13" spans="1:16" ht="13.5">
      <c r="A13" s="8">
        <v>53</v>
      </c>
      <c r="B13" s="8" t="s">
        <v>58</v>
      </c>
      <c r="C13" s="9">
        <v>-0.42488407694289626</v>
      </c>
      <c r="D13" s="9">
        <v>0.19105777332104595</v>
      </c>
      <c r="E13" s="9">
        <v>0.19107501732975468</v>
      </c>
      <c r="F13" s="9">
        <v>0.19108476225885657</v>
      </c>
      <c r="G13" s="9">
        <v>0.1910890173136462</v>
      </c>
      <c r="H13" s="9">
        <v>0.1910892235371539</v>
      </c>
      <c r="I13" s="9">
        <v>0.19108642542665094</v>
      </c>
      <c r="J13" s="9">
        <v>0.1910813869607112</v>
      </c>
      <c r="K13" s="9">
        <v>0.19107467128154654</v>
      </c>
      <c r="L13" s="9">
        <v>0.19106669619466987</v>
      </c>
      <c r="M13" s="9">
        <v>0.19105777332104595</v>
      </c>
      <c r="N13" s="20">
        <v>0.19107627469450816</v>
      </c>
      <c r="O13" s="15">
        <v>3.145021610795329E-05</v>
      </c>
      <c r="P13" s="26">
        <f t="shared" si="0"/>
        <v>1.5474511888703955</v>
      </c>
    </row>
    <row r="14" spans="1:16" ht="13.5">
      <c r="A14" s="8">
        <v>66</v>
      </c>
      <c r="B14" s="8" t="s">
        <v>70</v>
      </c>
      <c r="C14" s="9">
        <v>-0.4181635142900393</v>
      </c>
      <c r="D14" s="9">
        <v>0.2042440633080284</v>
      </c>
      <c r="E14" s="9">
        <v>0.20427021169226578</v>
      </c>
      <c r="F14" s="9">
        <v>0.2042851266053562</v>
      </c>
      <c r="G14" s="9">
        <v>0.2042917870021676</v>
      </c>
      <c r="H14" s="9">
        <v>0.20429231147770766</v>
      </c>
      <c r="I14" s="9">
        <v>0.2042882259478292</v>
      </c>
      <c r="J14" s="9">
        <v>0.20428064155417897</v>
      </c>
      <c r="K14" s="9">
        <v>0.20427037508148604</v>
      </c>
      <c r="L14" s="9">
        <v>0.20425803180182156</v>
      </c>
      <c r="M14" s="9">
        <v>0.2042440633080284</v>
      </c>
      <c r="N14" s="20">
        <v>0.20427248377788695</v>
      </c>
      <c r="O14" s="15">
        <v>4.824816967924361E-05</v>
      </c>
      <c r="P14" s="26">
        <f t="shared" si="0"/>
        <v>1.5058384239092222</v>
      </c>
    </row>
    <row r="15" spans="1:16" ht="13.5">
      <c r="A15" s="8">
        <v>57</v>
      </c>
      <c r="B15" s="8" t="s">
        <v>62</v>
      </c>
      <c r="C15" s="9">
        <v>-0.4568775703625186</v>
      </c>
      <c r="D15" s="9">
        <v>0.16385356499953918</v>
      </c>
      <c r="E15" s="9">
        <v>0.1638612387272348</v>
      </c>
      <c r="F15" s="9">
        <v>0.16386521376838714</v>
      </c>
      <c r="G15" s="9">
        <v>0.16386660946899917</v>
      </c>
      <c r="H15" s="9">
        <v>0.16386623364743108</v>
      </c>
      <c r="I15" s="9">
        <v>0.16386467244014963</v>
      </c>
      <c r="J15" s="9">
        <v>0.16386235283989242</v>
      </c>
      <c r="K15" s="9">
        <v>0.1638595866884136</v>
      </c>
      <c r="L15" s="9">
        <v>0.16385660192749218</v>
      </c>
      <c r="M15" s="9">
        <v>0.16385356499953918</v>
      </c>
      <c r="N15" s="20">
        <v>0.16386096395070782</v>
      </c>
      <c r="O15" s="15">
        <v>1.3044469459988495E-05</v>
      </c>
      <c r="P15" s="26">
        <f t="shared" si="0"/>
        <v>1.4839750932765154</v>
      </c>
    </row>
    <row r="16" spans="1:16" ht="13.5">
      <c r="A16" s="8">
        <v>51</v>
      </c>
      <c r="B16" s="8" t="s">
        <v>57</v>
      </c>
      <c r="C16" s="9">
        <v>-0.4602580923029377</v>
      </c>
      <c r="D16" s="9">
        <v>0.16882470927556115</v>
      </c>
      <c r="E16" s="9">
        <v>0.16883395786516042</v>
      </c>
      <c r="F16" s="9">
        <v>0.16883884190757398</v>
      </c>
      <c r="G16" s="9">
        <v>0.16884066356420974</v>
      </c>
      <c r="H16" s="9">
        <v>0.16884035194932123</v>
      </c>
      <c r="I16" s="9">
        <v>0.16883857510680145</v>
      </c>
      <c r="J16" s="9">
        <v>0.16883581629571182</v>
      </c>
      <c r="K16" s="9">
        <v>0.16883242667160037</v>
      </c>
      <c r="L16" s="9">
        <v>0.16882866211663383</v>
      </c>
      <c r="M16" s="9">
        <v>0.16882470927556115</v>
      </c>
      <c r="N16" s="20">
        <v>0.16883387140281353</v>
      </c>
      <c r="O16" s="15">
        <v>1.595428864858972E-05</v>
      </c>
      <c r="P16" s="26">
        <f t="shared" si="0"/>
        <v>1.4517105375186763</v>
      </c>
    </row>
    <row r="17" spans="1:16" ht="13.5">
      <c r="A17" s="8">
        <v>71</v>
      </c>
      <c r="B17" s="8" t="s">
        <v>75</v>
      </c>
      <c r="C17" s="9">
        <v>-0.4237802753655111</v>
      </c>
      <c r="D17" s="9">
        <v>0.20158308330212887</v>
      </c>
      <c r="E17" s="9">
        <v>0.2016084229740594</v>
      </c>
      <c r="F17" s="9">
        <v>0.20162288711530707</v>
      </c>
      <c r="G17" s="9">
        <v>0.2016293540088649</v>
      </c>
      <c r="H17" s="9">
        <v>0.20162987217491468</v>
      </c>
      <c r="I17" s="9">
        <v>0.2016259180684722</v>
      </c>
      <c r="J17" s="9">
        <v>0.20161856750839618</v>
      </c>
      <c r="K17" s="9">
        <v>0.20160861180646017</v>
      </c>
      <c r="L17" s="9">
        <v>0.20159663771978137</v>
      </c>
      <c r="M17" s="9">
        <v>0.20158308330212887</v>
      </c>
      <c r="N17" s="20">
        <v>0.20161064379805138</v>
      </c>
      <c r="O17" s="15">
        <v>4.67888727858079E-05</v>
      </c>
      <c r="P17" s="26">
        <f t="shared" si="0"/>
        <v>1.4352850332494924</v>
      </c>
    </row>
    <row r="18" spans="1:16" ht="13.5">
      <c r="A18" s="8">
        <v>55</v>
      </c>
      <c r="B18" s="8" t="s">
        <v>60</v>
      </c>
      <c r="C18" s="9">
        <v>-0.4673491309734911</v>
      </c>
      <c r="D18" s="9">
        <v>0.17287599454414432</v>
      </c>
      <c r="E18" s="9">
        <v>0.17288713586904797</v>
      </c>
      <c r="F18" s="9">
        <v>0.17289318178457463</v>
      </c>
      <c r="G18" s="9">
        <v>0.17289558821837836</v>
      </c>
      <c r="H18" s="9">
        <v>0.172895401372875</v>
      </c>
      <c r="I18" s="9">
        <v>0.17289337893519785</v>
      </c>
      <c r="J18" s="9">
        <v>0.17289007316963606</v>
      </c>
      <c r="K18" s="9">
        <v>0.17288588863030857</v>
      </c>
      <c r="L18" s="9">
        <v>0.1728811227262042</v>
      </c>
      <c r="M18" s="9">
        <v>0.17287599454414432</v>
      </c>
      <c r="N18" s="20">
        <v>0.17288737597945114</v>
      </c>
      <c r="O18" s="15">
        <v>1.9593674234041902E-05</v>
      </c>
      <c r="P18" s="26">
        <f t="shared" si="0"/>
        <v>1.3628994415536932</v>
      </c>
    </row>
    <row r="19" spans="1:16" ht="13.5">
      <c r="A19" s="8">
        <v>52</v>
      </c>
      <c r="B19" s="8" t="s">
        <v>119</v>
      </c>
      <c r="C19" s="9">
        <v>-0.48335037811805</v>
      </c>
      <c r="D19" s="9">
        <v>0.16299229997521908</v>
      </c>
      <c r="E19" s="9">
        <v>0.16300046948849162</v>
      </c>
      <c r="F19" s="9">
        <v>0.16300469540868584</v>
      </c>
      <c r="G19" s="9">
        <v>0.1630061782778804</v>
      </c>
      <c r="H19" s="9">
        <v>0.16300578016105655</v>
      </c>
      <c r="I19" s="9">
        <v>0.16300412377961898</v>
      </c>
      <c r="J19" s="9">
        <v>0.16300166097960245</v>
      </c>
      <c r="K19" s="9">
        <v>0.16299872057062792</v>
      </c>
      <c r="L19" s="9">
        <v>0.1629955421071832</v>
      </c>
      <c r="M19" s="9">
        <v>0.16299229997521908</v>
      </c>
      <c r="N19" s="20">
        <v>0.16300017707235853</v>
      </c>
      <c r="O19" s="15">
        <v>1.3878302661307629E-05</v>
      </c>
      <c r="P19" s="26">
        <f t="shared" si="0"/>
        <v>1.3514254792948976</v>
      </c>
    </row>
    <row r="20" spans="1:16" ht="13.5">
      <c r="A20" s="8">
        <v>104</v>
      </c>
      <c r="B20" s="8" t="s">
        <v>35</v>
      </c>
      <c r="C20" s="9">
        <v>-0.5591071583860103</v>
      </c>
      <c r="D20" s="9">
        <v>0.19967033410987278</v>
      </c>
      <c r="E20" s="9">
        <v>0.1996989374292188</v>
      </c>
      <c r="F20" s="9">
        <v>0.1997144585092755</v>
      </c>
      <c r="G20" s="9">
        <v>0.19972072322622425</v>
      </c>
      <c r="H20" s="9">
        <v>0.19972040392573387</v>
      </c>
      <c r="I20" s="9">
        <v>0.19971538999672594</v>
      </c>
      <c r="J20" s="9">
        <v>0.19970703075637591</v>
      </c>
      <c r="K20" s="9">
        <v>0.19969629769858127</v>
      </c>
      <c r="L20" s="9">
        <v>0.19968389471625403</v>
      </c>
      <c r="M20" s="9">
        <v>0.19967033410987278</v>
      </c>
      <c r="N20" s="20">
        <v>0.1996997804478135</v>
      </c>
      <c r="O20" s="15">
        <v>5.038911635146803E-05</v>
      </c>
      <c r="P20" s="26">
        <f t="shared" si="0"/>
        <v>1.2587189831925316</v>
      </c>
    </row>
    <row r="21" spans="1:16" ht="13.5">
      <c r="A21" s="8">
        <v>59</v>
      </c>
      <c r="B21" s="8" t="s">
        <v>64</v>
      </c>
      <c r="C21" s="9">
        <v>-0.45560518713180864</v>
      </c>
      <c r="D21" s="9">
        <v>0.1881110659639459</v>
      </c>
      <c r="E21" s="9">
        <v>0.18813274381696599</v>
      </c>
      <c r="F21" s="9">
        <v>0.1881450961825708</v>
      </c>
      <c r="G21" s="9">
        <v>0.18815059289340108</v>
      </c>
      <c r="H21" s="9">
        <v>0.18815099745716662</v>
      </c>
      <c r="I21" s="9">
        <v>0.18814758405596277</v>
      </c>
      <c r="J21" s="9">
        <v>0.18814128280463982</v>
      </c>
      <c r="K21" s="9">
        <v>0.1881327786731808</v>
      </c>
      <c r="L21" s="9">
        <v>0.1881225798996613</v>
      </c>
      <c r="M21" s="9">
        <v>0.1881110659639459</v>
      </c>
      <c r="N21" s="20">
        <v>0.1881345787711441</v>
      </c>
      <c r="O21" s="15">
        <v>3.993149322073508E-05</v>
      </c>
      <c r="P21" s="26">
        <f t="shared" si="0"/>
        <v>1.1104428228917984</v>
      </c>
    </row>
    <row r="22" spans="1:16" ht="13.5">
      <c r="A22" s="8">
        <v>28</v>
      </c>
      <c r="B22" s="8" t="s">
        <v>10</v>
      </c>
      <c r="C22" s="9">
        <v>-0.49093559741153703</v>
      </c>
      <c r="D22" s="9">
        <v>0.19369679450030108</v>
      </c>
      <c r="E22" s="9">
        <v>0.19372317982609555</v>
      </c>
      <c r="F22" s="9">
        <v>0.1937379365873914</v>
      </c>
      <c r="G22" s="9">
        <v>0.19374428558350387</v>
      </c>
      <c r="H22" s="9">
        <v>0.19374449469532962</v>
      </c>
      <c r="I22" s="9">
        <v>0.19374018154492856</v>
      </c>
      <c r="J22" s="9">
        <v>0.19373251268100888</v>
      </c>
      <c r="K22" s="9">
        <v>0.19372233719847254</v>
      </c>
      <c r="L22" s="9">
        <v>0.19371027790937462</v>
      </c>
      <c r="M22" s="9">
        <v>0.19369679450030108</v>
      </c>
      <c r="N22" s="20">
        <v>0.1937248795026707</v>
      </c>
      <c r="O22" s="15">
        <v>4.770019502853273E-05</v>
      </c>
      <c r="P22" s="26">
        <f t="shared" si="0"/>
        <v>1.108133902244235</v>
      </c>
    </row>
    <row r="23" spans="1:16" ht="13.5">
      <c r="A23" s="8">
        <v>60</v>
      </c>
      <c r="B23" s="8" t="s">
        <v>65</v>
      </c>
      <c r="C23" s="9">
        <v>-0.44615904443391813</v>
      </c>
      <c r="D23" s="9">
        <v>0.18755510841289702</v>
      </c>
      <c r="E23" s="9">
        <v>0.18757632072284725</v>
      </c>
      <c r="F23" s="9">
        <v>0.18758876326658597</v>
      </c>
      <c r="G23" s="9">
        <v>0.18759458156872366</v>
      </c>
      <c r="H23" s="9">
        <v>0.1875953450816057</v>
      </c>
      <c r="I23" s="9">
        <v>0.18759221318655894</v>
      </c>
      <c r="J23" s="9">
        <v>0.1875860498386322</v>
      </c>
      <c r="K23" s="9">
        <v>0.18757750382769384</v>
      </c>
      <c r="L23" s="9">
        <v>0.18756706567227077</v>
      </c>
      <c r="M23" s="9">
        <v>0.18755510841289702</v>
      </c>
      <c r="N23" s="20">
        <v>0.18757880599907123</v>
      </c>
      <c r="O23" s="15">
        <v>4.023666870867082E-05</v>
      </c>
      <c r="P23" s="26">
        <f t="shared" si="0"/>
        <v>1.0826313163084393</v>
      </c>
    </row>
    <row r="24" spans="1:16" ht="13.5">
      <c r="A24" s="27">
        <v>27</v>
      </c>
      <c r="B24" s="27" t="s">
        <v>9</v>
      </c>
      <c r="C24" s="28">
        <v>-0.47049736433108275</v>
      </c>
      <c r="D24" s="28">
        <v>0.1871687026785876</v>
      </c>
      <c r="E24" s="28">
        <v>0.18719102222437323</v>
      </c>
      <c r="F24" s="28">
        <v>0.18720385179072235</v>
      </c>
      <c r="G24" s="28">
        <v>0.18720964830394204</v>
      </c>
      <c r="H24" s="28">
        <v>0.18721017872710954</v>
      </c>
      <c r="I24" s="28">
        <v>0.187206728121444</v>
      </c>
      <c r="J24" s="28">
        <v>0.18720024023882575</v>
      </c>
      <c r="K24" s="28">
        <v>0.1871914140621942</v>
      </c>
      <c r="L24" s="28">
        <v>0.18718077106342423</v>
      </c>
      <c r="M24" s="28">
        <v>0.1871687026785876</v>
      </c>
      <c r="N24" s="29">
        <v>0.18719312598892107</v>
      </c>
      <c r="O24" s="30">
        <v>4.147604852194897E-05</v>
      </c>
      <c r="P24" s="26">
        <f t="shared" si="0"/>
        <v>1.037389879080177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I46" sqref="I46"/>
    </sheetView>
  </sheetViews>
  <sheetFormatPr defaultColWidth="9.00390625" defaultRowHeight="13.5"/>
  <cols>
    <col min="1" max="1" width="4.50390625" style="10" customWidth="1"/>
    <col min="2" max="2" width="13.625" style="10" customWidth="1"/>
    <col min="3" max="13" width="9.00390625" style="7" customWidth="1"/>
    <col min="14" max="14" width="12.75390625" style="23" customWidth="1"/>
    <col min="15" max="15" width="12.75390625" style="18" bestFit="1" customWidth="1"/>
    <col min="16" max="16384" width="9.00390625" style="7" customWidth="1"/>
  </cols>
  <sheetData>
    <row r="1" spans="1:2" ht="13.5">
      <c r="A1" s="7" t="s">
        <v>132</v>
      </c>
      <c r="B1" s="7"/>
    </row>
    <row r="2" spans="1:16" ht="13.5">
      <c r="A2" s="8" t="s">
        <v>99</v>
      </c>
      <c r="B2" s="8" t="s">
        <v>100</v>
      </c>
      <c r="C2" s="9" t="s">
        <v>133</v>
      </c>
      <c r="D2" s="9">
        <v>0.48</v>
      </c>
      <c r="E2" s="9">
        <v>0.5</v>
      </c>
      <c r="F2" s="9">
        <v>0.52</v>
      </c>
      <c r="G2" s="9">
        <v>0.54</v>
      </c>
      <c r="H2" s="9">
        <v>0.56</v>
      </c>
      <c r="I2" s="9">
        <v>0.58</v>
      </c>
      <c r="J2" s="9">
        <v>0.6</v>
      </c>
      <c r="K2" s="9">
        <v>0.62</v>
      </c>
      <c r="L2" s="9">
        <v>0.64</v>
      </c>
      <c r="M2" s="9">
        <v>0.66</v>
      </c>
      <c r="N2" s="20" t="s">
        <v>134</v>
      </c>
      <c r="O2" s="15" t="s">
        <v>135</v>
      </c>
      <c r="P2" s="7" t="s">
        <v>136</v>
      </c>
    </row>
    <row r="3" spans="1:16" ht="13.5">
      <c r="A3" s="8">
        <v>79</v>
      </c>
      <c r="B3" s="8" t="s">
        <v>97</v>
      </c>
      <c r="C3" s="9">
        <v>-0.3509507511405246</v>
      </c>
      <c r="D3" s="9">
        <v>0.25719287974366445</v>
      </c>
      <c r="E3" s="9">
        <v>0.2572773326825547</v>
      </c>
      <c r="F3" s="9">
        <v>0.25732554541382135</v>
      </c>
      <c r="G3" s="9">
        <v>0.2573472730537921</v>
      </c>
      <c r="H3" s="9">
        <v>0.2573493108323907</v>
      </c>
      <c r="I3" s="9">
        <v>0.25733647041242613</v>
      </c>
      <c r="J3" s="9">
        <v>0.25731220777448066</v>
      </c>
      <c r="K3" s="9">
        <v>0.25727903617080916</v>
      </c>
      <c r="L3" s="9">
        <v>0.2572388031563504</v>
      </c>
      <c r="M3" s="9">
        <v>0.25719287974366445</v>
      </c>
      <c r="N3" s="20">
        <v>0.25728517389839545</v>
      </c>
      <c r="O3" s="15">
        <v>0.000156431088726261</v>
      </c>
      <c r="P3" s="26">
        <f aca="true" t="shared" si="0" ref="P3:P39">N3^6/O3</f>
        <v>1.8542380804213154</v>
      </c>
    </row>
    <row r="4" spans="1:16" ht="13.5">
      <c r="A4" s="8">
        <v>48</v>
      </c>
      <c r="B4" s="8" t="s">
        <v>90</v>
      </c>
      <c r="C4" s="9">
        <v>-0.3046547839381955</v>
      </c>
      <c r="D4" s="9">
        <v>0.2571475132416387</v>
      </c>
      <c r="E4" s="9">
        <v>0.2572376855762512</v>
      </c>
      <c r="F4" s="9">
        <v>0.2572896719670516</v>
      </c>
      <c r="G4" s="9">
        <v>0.2573135292152304</v>
      </c>
      <c r="H4" s="9">
        <v>0.2573162847202819</v>
      </c>
      <c r="I4" s="9">
        <v>0.25730293220978134</v>
      </c>
      <c r="J4" s="9">
        <v>0.25727707269253697</v>
      </c>
      <c r="K4" s="9">
        <v>0.2572413364885697</v>
      </c>
      <c r="L4" s="9">
        <v>0.2571976667314237</v>
      </c>
      <c r="M4" s="9">
        <v>0.2571475132416387</v>
      </c>
      <c r="N4" s="20">
        <v>0.25724712060844046</v>
      </c>
      <c r="O4" s="15">
        <v>0.00016877147864319264</v>
      </c>
      <c r="P4" s="26">
        <f t="shared" si="0"/>
        <v>1.7171335701837183</v>
      </c>
    </row>
    <row r="5" spans="1:16" ht="13.5">
      <c r="A5" s="8">
        <v>118</v>
      </c>
      <c r="B5" s="8" t="s">
        <v>47</v>
      </c>
      <c r="C5" s="9">
        <v>-0.39786696563221063</v>
      </c>
      <c r="D5" s="9">
        <v>0.250885443754912</v>
      </c>
      <c r="E5" s="9">
        <v>0.25097791466963326</v>
      </c>
      <c r="F5" s="9">
        <v>0.2510302963996426</v>
      </c>
      <c r="G5" s="9">
        <v>0.25105358003167516</v>
      </c>
      <c r="H5" s="9">
        <v>0.2510553845066547</v>
      </c>
      <c r="I5" s="9">
        <v>0.2510410796989334</v>
      </c>
      <c r="J5" s="9">
        <v>0.2510145050617373</v>
      </c>
      <c r="K5" s="9">
        <v>0.2509784401451597</v>
      </c>
      <c r="L5" s="9">
        <v>0.25093491895007586</v>
      </c>
      <c r="M5" s="9">
        <v>0.250885443754912</v>
      </c>
      <c r="N5" s="20">
        <v>0.25098570069733367</v>
      </c>
      <c r="O5" s="15">
        <v>0.00016994075174270318</v>
      </c>
      <c r="P5" s="26">
        <f t="shared" si="0"/>
        <v>1.470944683148391</v>
      </c>
    </row>
    <row r="6" spans="1:16" ht="13.5">
      <c r="A6" s="4">
        <v>113</v>
      </c>
      <c r="B6" s="4" t="s">
        <v>115</v>
      </c>
      <c r="C6" s="6">
        <v>-0.418788123359319</v>
      </c>
      <c r="D6" s="6">
        <v>0.2449437511272629</v>
      </c>
      <c r="E6" s="6">
        <v>0.2450331922838469</v>
      </c>
      <c r="F6" s="6">
        <v>0.2450837829673973</v>
      </c>
      <c r="G6" s="6">
        <v>0.24510621725642118</v>
      </c>
      <c r="H6" s="6">
        <v>0.24510789578822822</v>
      </c>
      <c r="I6" s="6">
        <v>0.24509402689594956</v>
      </c>
      <c r="J6" s="6">
        <v>0.245068329654338</v>
      </c>
      <c r="K6" s="6">
        <v>0.24503349329571888</v>
      </c>
      <c r="L6" s="6">
        <v>0.2449914836243774</v>
      </c>
      <c r="M6" s="6">
        <v>0.2449437511272629</v>
      </c>
      <c r="N6" s="22">
        <v>0.2450405924020803</v>
      </c>
      <c r="O6" s="17">
        <v>0.00016414466096531521</v>
      </c>
      <c r="P6" s="26">
        <f t="shared" si="0"/>
        <v>1.3188683345292158</v>
      </c>
    </row>
    <row r="7" spans="1:16" ht="13.5">
      <c r="A7" s="8">
        <v>76</v>
      </c>
      <c r="B7" s="8" t="s">
        <v>122</v>
      </c>
      <c r="C7" s="9">
        <v>-0.38687657074505416</v>
      </c>
      <c r="D7" s="9">
        <v>0.23747598583679097</v>
      </c>
      <c r="E7" s="9">
        <v>0.23755123885384238</v>
      </c>
      <c r="F7" s="9">
        <v>0.23759451654320618</v>
      </c>
      <c r="G7" s="9">
        <v>0.23761426860247614</v>
      </c>
      <c r="H7" s="9">
        <v>0.23761641207116768</v>
      </c>
      <c r="I7" s="9">
        <v>0.23760515722249026</v>
      </c>
      <c r="J7" s="9">
        <v>0.2375835420337195</v>
      </c>
      <c r="K7" s="9">
        <v>0.23755378561879836</v>
      </c>
      <c r="L7" s="9">
        <v>0.2375175264712336</v>
      </c>
      <c r="M7" s="9">
        <v>0.23747598583679097</v>
      </c>
      <c r="N7" s="20">
        <v>0.23755884190905166</v>
      </c>
      <c r="O7" s="15">
        <v>0.00014042623437671153</v>
      </c>
      <c r="P7" s="26">
        <f t="shared" si="0"/>
        <v>1.2799085685622145</v>
      </c>
    </row>
    <row r="8" spans="1:16" ht="13.5">
      <c r="A8" s="8">
        <v>115</v>
      </c>
      <c r="B8" s="8" t="s">
        <v>44</v>
      </c>
      <c r="C8" s="9">
        <v>-0.43243656558172855</v>
      </c>
      <c r="D8" s="9">
        <v>0.23951910098313056</v>
      </c>
      <c r="E8" s="9">
        <v>0.23960628776014692</v>
      </c>
      <c r="F8" s="9">
        <v>0.23965566269616878</v>
      </c>
      <c r="G8" s="9">
        <v>0.23967759868215904</v>
      </c>
      <c r="H8" s="9">
        <v>0.23967928535376626</v>
      </c>
      <c r="I8" s="9">
        <v>0.23966578932963878</v>
      </c>
      <c r="J8" s="9">
        <v>0.2396407326924414</v>
      </c>
      <c r="K8" s="9">
        <v>0.2396067372130548</v>
      </c>
      <c r="L8" s="9">
        <v>0.23956572112581986</v>
      </c>
      <c r="M8" s="9">
        <v>0.23951910098313056</v>
      </c>
      <c r="N8" s="20">
        <v>0.23961360168194573</v>
      </c>
      <c r="O8" s="15">
        <v>0.00016018437063569646</v>
      </c>
      <c r="P8" s="26">
        <f t="shared" si="0"/>
        <v>1.1815406391457661</v>
      </c>
    </row>
    <row r="9" spans="1:16" ht="13.5">
      <c r="A9" s="8">
        <v>74</v>
      </c>
      <c r="B9" s="8" t="s">
        <v>78</v>
      </c>
      <c r="C9" s="9">
        <v>-0.3505332551710526</v>
      </c>
      <c r="D9" s="9">
        <v>0.2354271810435304</v>
      </c>
      <c r="E9" s="9">
        <v>0.2355058506499338</v>
      </c>
      <c r="F9" s="9">
        <v>0.2355506628267749</v>
      </c>
      <c r="G9" s="9">
        <v>0.23557079899980587</v>
      </c>
      <c r="H9" s="9">
        <v>0.23557262831788583</v>
      </c>
      <c r="I9" s="9">
        <v>0.23556064493783757</v>
      </c>
      <c r="J9" s="9">
        <v>0.2355380671914588</v>
      </c>
      <c r="K9" s="9">
        <v>0.23550722960675485</v>
      </c>
      <c r="L9" s="9">
        <v>0.2354698447051466</v>
      </c>
      <c r="M9" s="9">
        <v>0.2354271810435304</v>
      </c>
      <c r="N9" s="20">
        <v>0.2355130089322659</v>
      </c>
      <c r="O9" s="15">
        <v>0.00014544727435544802</v>
      </c>
      <c r="P9" s="26">
        <f t="shared" si="0"/>
        <v>1.1732317823319371</v>
      </c>
    </row>
    <row r="10" spans="1:16" ht="13.5">
      <c r="A10" s="8">
        <v>77</v>
      </c>
      <c r="B10" s="8" t="s">
        <v>95</v>
      </c>
      <c r="C10" s="9">
        <v>-0.3786097847990086</v>
      </c>
      <c r="D10" s="9">
        <v>0.2324420761488183</v>
      </c>
      <c r="E10" s="9">
        <v>0.23251484940936384</v>
      </c>
      <c r="F10" s="9">
        <v>0.2325567209839834</v>
      </c>
      <c r="G10" s="9">
        <v>0.23257584993881736</v>
      </c>
      <c r="H10" s="9">
        <v>0.2325779489938276</v>
      </c>
      <c r="I10" s="9">
        <v>0.2325670827829378</v>
      </c>
      <c r="J10" s="9">
        <v>0.23254618422971013</v>
      </c>
      <c r="K10" s="9">
        <v>0.2325173958946975</v>
      </c>
      <c r="L10" s="9">
        <v>0.23248230000378167</v>
      </c>
      <c r="M10" s="9">
        <v>0.2324420761488183</v>
      </c>
      <c r="N10" s="20">
        <v>0.2325222484534756</v>
      </c>
      <c r="O10" s="15">
        <v>0.00013587284500932162</v>
      </c>
      <c r="P10" s="26">
        <f t="shared" si="0"/>
        <v>1.1632000551228712</v>
      </c>
    </row>
    <row r="11" spans="1:16" ht="13.5">
      <c r="A11" s="8">
        <v>65</v>
      </c>
      <c r="B11" s="8" t="s">
        <v>120</v>
      </c>
      <c r="C11" s="9">
        <v>-0.3779930380208779</v>
      </c>
      <c r="D11" s="9">
        <v>0.23289368672097027</v>
      </c>
      <c r="E11" s="9">
        <v>0.2329745380584885</v>
      </c>
      <c r="F11" s="9">
        <v>0.23302110149764316</v>
      </c>
      <c r="G11" s="9">
        <v>0.23304241955702915</v>
      </c>
      <c r="H11" s="9">
        <v>0.23304481750427108</v>
      </c>
      <c r="I11" s="9">
        <v>0.23303279297876656</v>
      </c>
      <c r="J11" s="9">
        <v>0.23300959021290002</v>
      </c>
      <c r="K11" s="9">
        <v>0.23297757893945958</v>
      </c>
      <c r="L11" s="9">
        <v>0.23293850935748261</v>
      </c>
      <c r="M11" s="9">
        <v>0.23289368672097027</v>
      </c>
      <c r="N11" s="20">
        <v>0.2329828721547981</v>
      </c>
      <c r="O11" s="15">
        <v>0.00015113078330081242</v>
      </c>
      <c r="P11" s="26">
        <f t="shared" si="0"/>
        <v>1.0582567219346197</v>
      </c>
    </row>
    <row r="12" spans="1:16" ht="13.5">
      <c r="A12" s="8">
        <v>36</v>
      </c>
      <c r="B12" s="8" t="s">
        <v>93</v>
      </c>
      <c r="C12" s="9">
        <v>-0.4782040062963517</v>
      </c>
      <c r="D12" s="9">
        <v>0.23276058092099333</v>
      </c>
      <c r="E12" s="9">
        <v>0.23284820055221683</v>
      </c>
      <c r="F12" s="9">
        <v>0.23289737302079067</v>
      </c>
      <c r="G12" s="9">
        <v>0.23291888123461524</v>
      </c>
      <c r="H12" s="9">
        <v>0.23292014195813499</v>
      </c>
      <c r="I12" s="9">
        <v>0.2329063457037951</v>
      </c>
      <c r="J12" s="9">
        <v>0.23288117938151398</v>
      </c>
      <c r="K12" s="9">
        <v>0.2328472955825454</v>
      </c>
      <c r="L12" s="9">
        <v>0.23280662383215028</v>
      </c>
      <c r="M12" s="9">
        <v>0.23276058092099333</v>
      </c>
      <c r="N12" s="20">
        <v>0.23285472031077492</v>
      </c>
      <c r="O12" s="15">
        <v>0.00015956103714165337</v>
      </c>
      <c r="P12" s="26">
        <f t="shared" si="0"/>
        <v>0.9990412636347856</v>
      </c>
    </row>
    <row r="13" spans="1:16" ht="13.5">
      <c r="A13" s="8">
        <v>108</v>
      </c>
      <c r="B13" s="8" t="s">
        <v>39</v>
      </c>
      <c r="C13" s="9">
        <v>-0.4579414758161395</v>
      </c>
      <c r="D13" s="9">
        <v>0.2295827132106436</v>
      </c>
      <c r="E13" s="9">
        <v>0.22966477003745528</v>
      </c>
      <c r="F13" s="9">
        <v>0.22971110047951027</v>
      </c>
      <c r="G13" s="9">
        <v>0.22973161863156405</v>
      </c>
      <c r="H13" s="9">
        <v>0.2297331419368961</v>
      </c>
      <c r="I13" s="9">
        <v>0.2297204435442191</v>
      </c>
      <c r="J13" s="9">
        <v>0.22969691752674015</v>
      </c>
      <c r="K13" s="9">
        <v>0.2296650099026632</v>
      </c>
      <c r="L13" s="9">
        <v>0.2296265040266796</v>
      </c>
      <c r="M13" s="9">
        <v>0.2295827132106436</v>
      </c>
      <c r="N13" s="20">
        <v>0.2296714932507015</v>
      </c>
      <c r="O13" s="15">
        <v>0.00015042872625248283</v>
      </c>
      <c r="P13" s="26">
        <f t="shared" si="0"/>
        <v>0.9756898479171202</v>
      </c>
    </row>
    <row r="14" spans="1:16" ht="13.5">
      <c r="A14" s="8">
        <v>109</v>
      </c>
      <c r="B14" s="8" t="s">
        <v>40</v>
      </c>
      <c r="C14" s="9">
        <v>-0.4695842257301439</v>
      </c>
      <c r="D14" s="9">
        <v>0.2250410952444306</v>
      </c>
      <c r="E14" s="9">
        <v>0.22512138962522305</v>
      </c>
      <c r="F14" s="9">
        <v>0.22516680975039394</v>
      </c>
      <c r="G14" s="9">
        <v>0.22518697816916927</v>
      </c>
      <c r="H14" s="9">
        <v>0.22518853219545443</v>
      </c>
      <c r="I14" s="9">
        <v>0.22517613078704418</v>
      </c>
      <c r="J14" s="9">
        <v>0.22515309397572053</v>
      </c>
      <c r="K14" s="9">
        <v>0.22512181880301463</v>
      </c>
      <c r="L14" s="9">
        <v>0.22508405564411693</v>
      </c>
      <c r="M14" s="9">
        <v>0.2250410952444306</v>
      </c>
      <c r="N14" s="20">
        <v>0.22512809994389982</v>
      </c>
      <c r="O14" s="15">
        <v>0.00014743695102381604</v>
      </c>
      <c r="P14" s="26">
        <f t="shared" si="0"/>
        <v>0.8830227538060793</v>
      </c>
    </row>
    <row r="15" spans="1:16" ht="13.5">
      <c r="A15" s="8">
        <v>43</v>
      </c>
      <c r="B15" s="8" t="s">
        <v>85</v>
      </c>
      <c r="C15" s="9">
        <v>-0.3579318261099176</v>
      </c>
      <c r="D15" s="9">
        <v>0.21770360620878415</v>
      </c>
      <c r="E15" s="9">
        <v>0.21777082167005268</v>
      </c>
      <c r="F15" s="9">
        <v>0.21781001266158312</v>
      </c>
      <c r="G15" s="9">
        <v>0.2178283351111993</v>
      </c>
      <c r="H15" s="9">
        <v>0.21783083669016973</v>
      </c>
      <c r="I15" s="9">
        <v>0.21782113510231954</v>
      </c>
      <c r="J15" s="9">
        <v>0.21780185987527456</v>
      </c>
      <c r="K15" s="9">
        <v>0.21777494623002924</v>
      </c>
      <c r="L15" s="9">
        <v>0.21774183425777816</v>
      </c>
      <c r="M15" s="9">
        <v>0.21770360620878415</v>
      </c>
      <c r="N15" s="20">
        <v>0.2177786994015975</v>
      </c>
      <c r="O15" s="15">
        <v>0.00012723048138557624</v>
      </c>
      <c r="P15" s="26">
        <f t="shared" si="0"/>
        <v>0.8384964506457556</v>
      </c>
    </row>
    <row r="16" spans="1:16" ht="13.5">
      <c r="A16" s="8">
        <v>110</v>
      </c>
      <c r="B16" s="8" t="s">
        <v>114</v>
      </c>
      <c r="C16" s="9">
        <v>-0.4847916046331774</v>
      </c>
      <c r="D16" s="9">
        <v>0.21906353896621034</v>
      </c>
      <c r="E16" s="9">
        <v>0.21914131186568908</v>
      </c>
      <c r="F16" s="9">
        <v>0.21918531398099045</v>
      </c>
      <c r="G16" s="9">
        <v>0.2192048585997866</v>
      </c>
      <c r="H16" s="9">
        <v>0.21920637126200732</v>
      </c>
      <c r="I16" s="9">
        <v>0.21919436309131846</v>
      </c>
      <c r="J16" s="9">
        <v>0.21917204921219258</v>
      </c>
      <c r="K16" s="9">
        <v>0.21914175116570234</v>
      </c>
      <c r="L16" s="9">
        <v>0.21910516432904154</v>
      </c>
      <c r="M16" s="9">
        <v>0.21906353896621034</v>
      </c>
      <c r="N16" s="20">
        <v>0.21914782614391495</v>
      </c>
      <c r="O16" s="15">
        <v>0.00014283229579697965</v>
      </c>
      <c r="P16" s="26">
        <f t="shared" si="0"/>
        <v>0.7755263977066255</v>
      </c>
    </row>
    <row r="17" spans="1:16" ht="13.5">
      <c r="A17" s="8">
        <v>78</v>
      </c>
      <c r="B17" s="8" t="s">
        <v>96</v>
      </c>
      <c r="C17" s="9">
        <v>-0.45539553817030015</v>
      </c>
      <c r="D17" s="9">
        <v>0.20974421085367073</v>
      </c>
      <c r="E17" s="9">
        <v>0.20980780983473735</v>
      </c>
      <c r="F17" s="9">
        <v>0.20984478537804996</v>
      </c>
      <c r="G17" s="9">
        <v>0.209861984128827</v>
      </c>
      <c r="H17" s="9">
        <v>0.20986423021662515</v>
      </c>
      <c r="I17" s="9">
        <v>0.20985497675115594</v>
      </c>
      <c r="J17" s="9">
        <v>0.20983673006281012</v>
      </c>
      <c r="K17" s="9">
        <v>0.209811331795902</v>
      </c>
      <c r="L17" s="9">
        <v>0.20978015001437106</v>
      </c>
      <c r="M17" s="9">
        <v>0.20974421085367073</v>
      </c>
      <c r="N17" s="20">
        <v>0.20981504198898202</v>
      </c>
      <c r="O17" s="15">
        <v>0.00012001936295441551</v>
      </c>
      <c r="P17" s="26">
        <f t="shared" si="0"/>
        <v>0.7108343468399062</v>
      </c>
    </row>
    <row r="18" spans="1:16" ht="13.5">
      <c r="A18" s="8">
        <v>111</v>
      </c>
      <c r="B18" s="8" t="s">
        <v>41</v>
      </c>
      <c r="C18" s="9">
        <v>-0.5060997633838418</v>
      </c>
      <c r="D18" s="9">
        <v>0.2108212883948744</v>
      </c>
      <c r="E18" s="9">
        <v>0.2108952178560466</v>
      </c>
      <c r="F18" s="9">
        <v>0.21093720305492647</v>
      </c>
      <c r="G18" s="9">
        <v>0.21095597890385737</v>
      </c>
      <c r="H18" s="9">
        <v>0.21095758437355439</v>
      </c>
      <c r="I18" s="9">
        <v>0.2109462676062125</v>
      </c>
      <c r="J18" s="9">
        <v>0.2109250622189569</v>
      </c>
      <c r="K18" s="9">
        <v>0.2108961630182093</v>
      </c>
      <c r="L18" s="9">
        <v>0.21086117609323612</v>
      </c>
      <c r="M18" s="9">
        <v>0.2108212883948744</v>
      </c>
      <c r="N18" s="20">
        <v>0.21090172299147486</v>
      </c>
      <c r="O18" s="15">
        <v>0.0001362959786799789</v>
      </c>
      <c r="P18" s="26">
        <f t="shared" si="0"/>
        <v>0.645650845737418</v>
      </c>
    </row>
    <row r="19" spans="1:16" ht="13.5">
      <c r="A19" s="8">
        <v>4</v>
      </c>
      <c r="B19" s="8" t="s">
        <v>29</v>
      </c>
      <c r="C19" s="9">
        <v>-0.4213481224910001</v>
      </c>
      <c r="D19" s="9">
        <v>0.21139676159750614</v>
      </c>
      <c r="E19" s="9">
        <v>0.21147192588383978</v>
      </c>
      <c r="F19" s="9">
        <v>0.21151503114442288</v>
      </c>
      <c r="G19" s="9">
        <v>0.21153463193756372</v>
      </c>
      <c r="H19" s="9">
        <v>0.2115366868712375</v>
      </c>
      <c r="I19" s="9">
        <v>0.21152541662154206</v>
      </c>
      <c r="J19" s="9">
        <v>0.2115038549265159</v>
      </c>
      <c r="K19" s="9">
        <v>0.21147421051423598</v>
      </c>
      <c r="L19" s="9">
        <v>0.21143810964848175</v>
      </c>
      <c r="M19" s="9">
        <v>0.21139676159750614</v>
      </c>
      <c r="N19" s="20">
        <v>0.2114793390742852</v>
      </c>
      <c r="O19" s="15">
        <v>0.0001399252737313561</v>
      </c>
      <c r="P19" s="26">
        <f t="shared" si="0"/>
        <v>0.6393100057426307</v>
      </c>
    </row>
    <row r="20" spans="1:16" ht="13.5">
      <c r="A20" s="8">
        <v>44</v>
      </c>
      <c r="B20" s="8" t="s">
        <v>86</v>
      </c>
      <c r="C20" s="9">
        <v>-0.39541753055182305</v>
      </c>
      <c r="D20" s="9">
        <v>0.19815679635342331</v>
      </c>
      <c r="E20" s="9">
        <v>0.1982169706991282</v>
      </c>
      <c r="F20" s="9">
        <v>0.1982521839585522</v>
      </c>
      <c r="G20" s="9">
        <v>0.19826875092949248</v>
      </c>
      <c r="H20" s="9">
        <v>0.1982711337128324</v>
      </c>
      <c r="I20" s="9">
        <v>0.19826253586534093</v>
      </c>
      <c r="J20" s="9">
        <v>0.19824529000843694</v>
      </c>
      <c r="K20" s="9">
        <v>0.19822111601631848</v>
      </c>
      <c r="L20" s="9">
        <v>0.19819129622748022</v>
      </c>
      <c r="M20" s="9">
        <v>0.19815679635342331</v>
      </c>
      <c r="N20" s="20">
        <v>0.19822428701244282</v>
      </c>
      <c r="O20" s="15">
        <v>0.00011433735940907797</v>
      </c>
      <c r="P20" s="26">
        <f t="shared" si="0"/>
        <v>0.5305826304216116</v>
      </c>
    </row>
    <row r="21" spans="1:16" ht="13.5">
      <c r="A21" s="8">
        <v>75</v>
      </c>
      <c r="B21" s="8" t="s">
        <v>121</v>
      </c>
      <c r="C21" s="9">
        <v>-0.4874293835098152</v>
      </c>
      <c r="D21" s="9">
        <v>0.1973973882753593</v>
      </c>
      <c r="E21" s="9">
        <v>0.19745753193700288</v>
      </c>
      <c r="F21" s="9">
        <v>0.19749212433477548</v>
      </c>
      <c r="G21" s="9">
        <v>0.19750791181738764</v>
      </c>
      <c r="H21" s="9">
        <v>0.19750962274126443</v>
      </c>
      <c r="I21" s="9">
        <v>0.19750062354306308</v>
      </c>
      <c r="J21" s="9">
        <v>0.19748334422947983</v>
      </c>
      <c r="K21" s="9">
        <v>0.19745956020652167</v>
      </c>
      <c r="L21" s="9">
        <v>0.19743058249236112</v>
      </c>
      <c r="M21" s="9">
        <v>0.1973973882753593</v>
      </c>
      <c r="N21" s="20">
        <v>0.1974636077852575</v>
      </c>
      <c r="O21" s="15">
        <v>0.00011223446590513664</v>
      </c>
      <c r="P21" s="26">
        <f t="shared" si="0"/>
        <v>0.5281972810560337</v>
      </c>
    </row>
    <row r="22" spans="1:16" ht="13.5">
      <c r="A22" s="8">
        <v>112</v>
      </c>
      <c r="B22" s="8" t="s">
        <v>42</v>
      </c>
      <c r="C22" s="9">
        <v>-0.5292888244487989</v>
      </c>
      <c r="D22" s="9">
        <v>0.2010221764649298</v>
      </c>
      <c r="E22" s="9">
        <v>0.2010916607349979</v>
      </c>
      <c r="F22" s="9">
        <v>0.20113128172393435</v>
      </c>
      <c r="G22" s="9">
        <v>0.20114913314319732</v>
      </c>
      <c r="H22" s="9">
        <v>0.2011508198108105</v>
      </c>
      <c r="I22" s="9">
        <v>0.20114029104763798</v>
      </c>
      <c r="J22" s="9">
        <v>0.20112037200532162</v>
      </c>
      <c r="K22" s="9">
        <v>0.2010931104634558</v>
      </c>
      <c r="L22" s="9">
        <v>0.20106000792348733</v>
      </c>
      <c r="M22" s="9">
        <v>0.2010221764649298</v>
      </c>
      <c r="N22" s="20">
        <v>0.20109810297827027</v>
      </c>
      <c r="O22" s="15">
        <v>0.0001286433458806968</v>
      </c>
      <c r="P22" s="26">
        <f t="shared" si="0"/>
        <v>0.5141152845766165</v>
      </c>
    </row>
    <row r="23" spans="1:16" ht="13.5">
      <c r="A23" s="8">
        <v>5</v>
      </c>
      <c r="B23" s="8" t="s">
        <v>30</v>
      </c>
      <c r="C23" s="9">
        <v>-0.470777076527312</v>
      </c>
      <c r="D23" s="9">
        <v>0.20080480429968445</v>
      </c>
      <c r="E23" s="9">
        <v>0.2008759380639174</v>
      </c>
      <c r="F23" s="9">
        <v>0.20091651078043932</v>
      </c>
      <c r="G23" s="9">
        <v>0.20093479802633435</v>
      </c>
      <c r="H23" s="9">
        <v>0.2009365331442251</v>
      </c>
      <c r="I23" s="9">
        <v>0.20092575760578846</v>
      </c>
      <c r="J23" s="9">
        <v>0.20090536348032606</v>
      </c>
      <c r="K23" s="9">
        <v>0.20087744768950322</v>
      </c>
      <c r="L23" s="9">
        <v>0.2008435481810003</v>
      </c>
      <c r="M23" s="9">
        <v>0.20080480429968445</v>
      </c>
      <c r="N23" s="20">
        <v>0.20088255055709028</v>
      </c>
      <c r="O23" s="15">
        <v>0.00013172884454065725</v>
      </c>
      <c r="P23" s="26">
        <f t="shared" si="0"/>
        <v>0.4988527846077334</v>
      </c>
    </row>
    <row r="24" spans="1:16" ht="13.5">
      <c r="A24" s="8">
        <v>69</v>
      </c>
      <c r="B24" s="8" t="s">
        <v>73</v>
      </c>
      <c r="C24" s="9">
        <v>-0.4227676362362913</v>
      </c>
      <c r="D24" s="9">
        <v>0.19407268839428266</v>
      </c>
      <c r="E24" s="9">
        <v>0.19413793873739416</v>
      </c>
      <c r="F24" s="9">
        <v>0.19417592649993548</v>
      </c>
      <c r="G24" s="9">
        <v>0.19419367525311926</v>
      </c>
      <c r="H24" s="9">
        <v>0.19419610362424894</v>
      </c>
      <c r="I24" s="9">
        <v>0.19418671619183564</v>
      </c>
      <c r="J24" s="9">
        <v>0.19416804827258538</v>
      </c>
      <c r="K24" s="9">
        <v>0.1941419588394261</v>
      </c>
      <c r="L24" s="9">
        <v>0.1941098273477958</v>
      </c>
      <c r="M24" s="9">
        <v>0.19407268839428266</v>
      </c>
      <c r="N24" s="20">
        <v>0.1941455571554906</v>
      </c>
      <c r="O24" s="15">
        <v>0.00012341522996628385</v>
      </c>
      <c r="P24" s="26">
        <f t="shared" si="0"/>
        <v>0.433906326736592</v>
      </c>
    </row>
    <row r="25" spans="1:16" ht="13.5">
      <c r="A25" s="8">
        <v>41</v>
      </c>
      <c r="B25" s="8" t="s">
        <v>83</v>
      </c>
      <c r="C25" s="9">
        <v>-0.3710628098597512</v>
      </c>
      <c r="D25" s="9">
        <v>0.18858996870360611</v>
      </c>
      <c r="E25" s="9">
        <v>0.18864284478650112</v>
      </c>
      <c r="F25" s="9">
        <v>0.18867491991980517</v>
      </c>
      <c r="G25" s="9">
        <v>0.18869090931881904</v>
      </c>
      <c r="H25" s="9">
        <v>0.18869423258632934</v>
      </c>
      <c r="I25" s="9">
        <v>0.18868740663860517</v>
      </c>
      <c r="J25" s="9">
        <v>0.18867230885951863</v>
      </c>
      <c r="K25" s="9">
        <v>0.18865035662665375</v>
      </c>
      <c r="L25" s="9">
        <v>0.18862263185183703</v>
      </c>
      <c r="M25" s="9">
        <v>0.18858996870360611</v>
      </c>
      <c r="N25" s="20">
        <v>0.18865155479952814</v>
      </c>
      <c r="O25" s="15">
        <v>0.00010426388272322118</v>
      </c>
      <c r="P25" s="26">
        <f t="shared" si="0"/>
        <v>0.43234300756200383</v>
      </c>
    </row>
    <row r="26" spans="1:16" ht="13.5">
      <c r="A26" s="8">
        <v>39</v>
      </c>
      <c r="B26" s="8" t="s">
        <v>81</v>
      </c>
      <c r="C26" s="9">
        <v>-0.40799549973985927</v>
      </c>
      <c r="D26" s="9">
        <v>0.18735124628594196</v>
      </c>
      <c r="E26" s="9">
        <v>0.18740743673841775</v>
      </c>
      <c r="F26" s="9">
        <v>0.18744052987412385</v>
      </c>
      <c r="G26" s="9">
        <v>0.18745627259673225</v>
      </c>
      <c r="H26" s="9">
        <v>0.18745873715718964</v>
      </c>
      <c r="I26" s="9">
        <v>0.1874508558050072</v>
      </c>
      <c r="J26" s="9">
        <v>0.18743477022721627</v>
      </c>
      <c r="K26" s="9">
        <v>0.18741206472214134</v>
      </c>
      <c r="L26" s="9">
        <v>0.1873839247070827</v>
      </c>
      <c r="M26" s="9">
        <v>0.18735124628594196</v>
      </c>
      <c r="N26" s="20">
        <v>0.18741470843997948</v>
      </c>
      <c r="O26" s="15">
        <v>0.00010749087124767298</v>
      </c>
      <c r="P26" s="26">
        <f t="shared" si="0"/>
        <v>0.4031349459225507</v>
      </c>
    </row>
    <row r="27" spans="1:16" ht="13.5">
      <c r="A27" s="8">
        <v>105</v>
      </c>
      <c r="B27" s="8" t="s">
        <v>36</v>
      </c>
      <c r="C27" s="9">
        <v>-0.5629668378668216</v>
      </c>
      <c r="D27" s="9">
        <v>0.18889473378490879</v>
      </c>
      <c r="E27" s="9">
        <v>0.18895987154426003</v>
      </c>
      <c r="F27" s="9">
        <v>0.1889969903604506</v>
      </c>
      <c r="G27" s="9">
        <v>0.18901367661145863</v>
      </c>
      <c r="H27" s="9">
        <v>0.18901519914421655</v>
      </c>
      <c r="I27" s="9">
        <v>0.18900527859555954</v>
      </c>
      <c r="J27" s="9">
        <v>0.18898658061111967</v>
      </c>
      <c r="K27" s="9">
        <v>0.18896103925625402</v>
      </c>
      <c r="L27" s="9">
        <v>0.1889300733524774</v>
      </c>
      <c r="M27" s="9">
        <v>0.18889473378490879</v>
      </c>
      <c r="N27" s="20">
        <v>0.1889658177045614</v>
      </c>
      <c r="O27" s="15">
        <v>0.00012046535930776425</v>
      </c>
      <c r="P27" s="26">
        <f t="shared" si="0"/>
        <v>0.3779525905983918</v>
      </c>
    </row>
    <row r="28" spans="1:16" ht="13.5">
      <c r="A28" s="8">
        <v>3</v>
      </c>
      <c r="B28" s="8" t="s">
        <v>28</v>
      </c>
      <c r="C28" s="9">
        <v>-0.47224934648193884</v>
      </c>
      <c r="D28" s="9">
        <v>0.18492511209876505</v>
      </c>
      <c r="E28" s="9">
        <v>0.18498955583838744</v>
      </c>
      <c r="F28" s="9">
        <v>0.18502666619668295</v>
      </c>
      <c r="G28" s="9">
        <v>0.18504368444571762</v>
      </c>
      <c r="H28" s="9">
        <v>0.18504564786046973</v>
      </c>
      <c r="I28" s="9">
        <v>0.1850361221718732</v>
      </c>
      <c r="J28" s="9">
        <v>0.18501767024511973</v>
      </c>
      <c r="K28" s="9">
        <v>0.18499215900677535</v>
      </c>
      <c r="L28" s="9">
        <v>0.18496096460872424</v>
      </c>
      <c r="M28" s="9">
        <v>0.18492511209876505</v>
      </c>
      <c r="N28" s="20">
        <v>0.18499626945712802</v>
      </c>
      <c r="O28" s="15">
        <v>0.0001205357617046765</v>
      </c>
      <c r="P28" s="26">
        <f t="shared" si="0"/>
        <v>0.3325537945702738</v>
      </c>
    </row>
    <row r="29" spans="1:16" ht="13.5">
      <c r="A29" s="8">
        <v>107</v>
      </c>
      <c r="B29" s="8" t="s">
        <v>38</v>
      </c>
      <c r="C29" s="9">
        <v>-0.5798746494102885</v>
      </c>
      <c r="D29" s="9">
        <v>0.18279667956369244</v>
      </c>
      <c r="E29" s="9">
        <v>0.18286037569874602</v>
      </c>
      <c r="F29" s="9">
        <v>0.1828966257867815</v>
      </c>
      <c r="G29" s="9">
        <v>0.18291288875961964</v>
      </c>
      <c r="H29" s="9">
        <v>0.18291433659732254</v>
      </c>
      <c r="I29" s="9">
        <v>0.1829046163111323</v>
      </c>
      <c r="J29" s="9">
        <v>0.18288633744977456</v>
      </c>
      <c r="K29" s="9">
        <v>0.1828613911820413</v>
      </c>
      <c r="L29" s="9">
        <v>0.18283116339128674</v>
      </c>
      <c r="M29" s="9">
        <v>0.18279667956369244</v>
      </c>
      <c r="N29" s="20">
        <v>0.18286610943040893</v>
      </c>
      <c r="O29" s="15">
        <v>0.00011765703363009195</v>
      </c>
      <c r="P29" s="26">
        <f t="shared" si="0"/>
        <v>0.3178201703972115</v>
      </c>
    </row>
    <row r="30" spans="1:16" ht="13.5">
      <c r="A30" s="8">
        <v>38</v>
      </c>
      <c r="B30" s="8" t="s">
        <v>80</v>
      </c>
      <c r="C30" s="9">
        <v>-0.42447163100036106</v>
      </c>
      <c r="D30" s="9">
        <v>0.1768698938465561</v>
      </c>
      <c r="E30" s="9">
        <v>0.17692190371922206</v>
      </c>
      <c r="F30" s="9">
        <v>0.1769527536887054</v>
      </c>
      <c r="G30" s="9">
        <v>0.17696759742091323</v>
      </c>
      <c r="H30" s="9">
        <v>0.17697010825411158</v>
      </c>
      <c r="I30" s="9">
        <v>0.17696294559426</v>
      </c>
      <c r="J30" s="9">
        <v>0.17694806181031492</v>
      </c>
      <c r="K30" s="9">
        <v>0.17692690824814716</v>
      </c>
      <c r="L30" s="9">
        <v>0.1769005760283428</v>
      </c>
      <c r="M30" s="9">
        <v>0.1768698938465561</v>
      </c>
      <c r="N30" s="20">
        <v>0.17692906424571295</v>
      </c>
      <c r="O30" s="15">
        <v>0.00010021440755547673</v>
      </c>
      <c r="P30" s="26">
        <f t="shared" si="0"/>
        <v>0.3061011210751227</v>
      </c>
    </row>
    <row r="31" spans="1:16" ht="13.5">
      <c r="A31" s="8">
        <v>70</v>
      </c>
      <c r="B31" s="8" t="s">
        <v>74</v>
      </c>
      <c r="C31" s="9">
        <v>-0.4684682114396297</v>
      </c>
      <c r="D31" s="9">
        <v>0.17893141809310625</v>
      </c>
      <c r="E31" s="9">
        <v>0.17899182457725415</v>
      </c>
      <c r="F31" s="9">
        <v>0.17902731915798376</v>
      </c>
      <c r="G31" s="9">
        <v>0.17904415642723287</v>
      </c>
      <c r="H31" s="9">
        <v>0.17904674716074853</v>
      </c>
      <c r="I31" s="9">
        <v>0.17903825446015853</v>
      </c>
      <c r="J31" s="9">
        <v>0.1790209806146313</v>
      </c>
      <c r="K31" s="9">
        <v>0.1789966236633534</v>
      </c>
      <c r="L31" s="9">
        <v>0.17896645087280133</v>
      </c>
      <c r="M31" s="9">
        <v>0.17893141809310625</v>
      </c>
      <c r="N31" s="20">
        <v>0.1789995193120376</v>
      </c>
      <c r="O31" s="15">
        <v>0.00011532906764227802</v>
      </c>
      <c r="P31" s="26">
        <f t="shared" si="0"/>
        <v>0.28521502962194445</v>
      </c>
    </row>
    <row r="32" spans="1:16" ht="13.5">
      <c r="A32" s="8">
        <v>40</v>
      </c>
      <c r="B32" s="8" t="s">
        <v>82</v>
      </c>
      <c r="C32" s="9">
        <v>-0.411393882604182</v>
      </c>
      <c r="D32" s="9">
        <v>0.17281172512896603</v>
      </c>
      <c r="E32" s="9">
        <v>0.17286037187285286</v>
      </c>
      <c r="F32" s="9">
        <v>0.17288948160606604</v>
      </c>
      <c r="G32" s="9">
        <v>0.17290369478843576</v>
      </c>
      <c r="H32" s="9">
        <v>0.17290633316004272</v>
      </c>
      <c r="I32" s="9">
        <v>0.17289981231822382</v>
      </c>
      <c r="J32" s="9">
        <v>0.1728859139401802</v>
      </c>
      <c r="K32" s="9">
        <v>0.17286596900752332</v>
      </c>
      <c r="L32" s="9">
        <v>0.17284098335854658</v>
      </c>
      <c r="M32" s="9">
        <v>0.17281172512896603</v>
      </c>
      <c r="N32" s="20">
        <v>0.17286760103098034</v>
      </c>
      <c r="O32" s="15">
        <v>9.46080310766928E-05</v>
      </c>
      <c r="P32" s="26">
        <f t="shared" si="0"/>
        <v>0.2820678747899523</v>
      </c>
    </row>
    <row r="33" spans="1:16" ht="13.5">
      <c r="A33" s="8">
        <v>106</v>
      </c>
      <c r="B33" s="8" t="s">
        <v>37</v>
      </c>
      <c r="C33" s="9">
        <v>-0.6064151599974383</v>
      </c>
      <c r="D33" s="9">
        <v>0.17220307893000403</v>
      </c>
      <c r="E33" s="9">
        <v>0.17226152267704858</v>
      </c>
      <c r="F33" s="9">
        <v>0.17229495250619797</v>
      </c>
      <c r="G33" s="9">
        <v>0.17231009829544985</v>
      </c>
      <c r="H33" s="9">
        <v>0.17231162886382068</v>
      </c>
      <c r="I33" s="9">
        <v>0.17230283933207735</v>
      </c>
      <c r="J33" s="9">
        <v>0.17228609045168658</v>
      </c>
      <c r="K33" s="9">
        <v>0.17226309593557276</v>
      </c>
      <c r="L33" s="9">
        <v>0.1722351142423721</v>
      </c>
      <c r="M33" s="9">
        <v>0.17220307893000403</v>
      </c>
      <c r="N33" s="20">
        <v>0.17226715001642337</v>
      </c>
      <c r="O33" s="15">
        <v>0.00010854993381664846</v>
      </c>
      <c r="P33" s="26">
        <f t="shared" si="0"/>
        <v>0.24076050739481064</v>
      </c>
    </row>
    <row r="34" spans="1:16" ht="13.5">
      <c r="A34" s="8">
        <v>81</v>
      </c>
      <c r="B34" s="8" t="s">
        <v>94</v>
      </c>
      <c r="C34" s="9">
        <v>-0.5801364117195112</v>
      </c>
      <c r="D34" s="9">
        <v>0.1604032119862112</v>
      </c>
      <c r="E34" s="9">
        <v>0.1604475678528816</v>
      </c>
      <c r="F34" s="9">
        <v>0.16047325524471934</v>
      </c>
      <c r="G34" s="9">
        <v>0.16048511493335588</v>
      </c>
      <c r="H34" s="9">
        <v>0.16048655781823373</v>
      </c>
      <c r="I34" s="9">
        <v>0.16048002404932604</v>
      </c>
      <c r="J34" s="9">
        <v>0.16046728287667428</v>
      </c>
      <c r="K34" s="9">
        <v>0.16044963244442212</v>
      </c>
      <c r="L34" s="9">
        <v>0.16042803532888084</v>
      </c>
      <c r="M34" s="9">
        <v>0.1604032119862112</v>
      </c>
      <c r="N34" s="20">
        <v>0.16045238945209164</v>
      </c>
      <c r="O34" s="15">
        <v>8.334583202251888E-05</v>
      </c>
      <c r="P34" s="26">
        <f t="shared" si="0"/>
        <v>0.2047355443249697</v>
      </c>
    </row>
    <row r="35" spans="1:16" ht="13.5">
      <c r="A35" s="8">
        <v>37</v>
      </c>
      <c r="B35" s="8" t="s">
        <v>79</v>
      </c>
      <c r="C35" s="9">
        <v>-0.4521444699746109</v>
      </c>
      <c r="D35" s="9">
        <v>0.16091296725081317</v>
      </c>
      <c r="E35" s="9">
        <v>0.16095874676918737</v>
      </c>
      <c r="F35" s="9">
        <v>0.16098609661535607</v>
      </c>
      <c r="G35" s="9">
        <v>0.1609994144354573</v>
      </c>
      <c r="H35" s="9">
        <v>0.1610018461696373</v>
      </c>
      <c r="I35" s="9">
        <v>0.16099567786302282</v>
      </c>
      <c r="J35" s="9">
        <v>0.16098259421364086</v>
      </c>
      <c r="K35" s="9">
        <v>0.16096385258392854</v>
      </c>
      <c r="L35" s="9">
        <v>0.160940402218665</v>
      </c>
      <c r="M35" s="9">
        <v>0.16091296725081317</v>
      </c>
      <c r="N35" s="20">
        <v>0.16096545653705216</v>
      </c>
      <c r="O35" s="15">
        <v>8.887891882414234E-05</v>
      </c>
      <c r="P35" s="26">
        <f t="shared" si="0"/>
        <v>0.19570294053215392</v>
      </c>
    </row>
    <row r="36" spans="1:16" ht="13.5">
      <c r="A36" s="8">
        <v>67</v>
      </c>
      <c r="B36" s="8" t="s">
        <v>71</v>
      </c>
      <c r="C36" s="9">
        <v>-0.48764053101106664</v>
      </c>
      <c r="D36" s="9">
        <v>0.16513444988834347</v>
      </c>
      <c r="E36" s="9">
        <v>0.1651903282189332</v>
      </c>
      <c r="F36" s="9">
        <v>0.1652233266309363</v>
      </c>
      <c r="G36" s="9">
        <v>0.16523911847863765</v>
      </c>
      <c r="H36" s="9">
        <v>0.16524170952073508</v>
      </c>
      <c r="I36" s="9">
        <v>0.16523397679976137</v>
      </c>
      <c r="J36" s="9">
        <v>0.16521801825686266</v>
      </c>
      <c r="K36" s="9">
        <v>0.16519538457010097</v>
      </c>
      <c r="L36" s="9">
        <v>0.1651672359231019</v>
      </c>
      <c r="M36" s="9">
        <v>0.16513444988834347</v>
      </c>
      <c r="N36" s="20">
        <v>0.1651977998175756</v>
      </c>
      <c r="O36" s="15">
        <v>0.00010725963239160974</v>
      </c>
      <c r="P36" s="26">
        <f t="shared" si="0"/>
        <v>0.18949128859389286</v>
      </c>
    </row>
    <row r="37" spans="1:16" ht="13.5">
      <c r="A37" s="8">
        <v>15</v>
      </c>
      <c r="B37" s="8" t="s">
        <v>24</v>
      </c>
      <c r="C37" s="9">
        <v>-0.5799025971599064</v>
      </c>
      <c r="D37" s="9">
        <v>0.16503311711049973</v>
      </c>
      <c r="E37" s="9">
        <v>0.1650913515572912</v>
      </c>
      <c r="F37" s="9">
        <v>0.16512523506090088</v>
      </c>
      <c r="G37" s="9">
        <v>0.16514105194554135</v>
      </c>
      <c r="H37" s="9">
        <v>0.16514320088356677</v>
      </c>
      <c r="I37" s="9">
        <v>0.16513481401237412</v>
      </c>
      <c r="J37" s="9">
        <v>0.16511815561448717</v>
      </c>
      <c r="K37" s="9">
        <v>0.16509488466971</v>
      </c>
      <c r="L37" s="9">
        <v>0.16506623124155312</v>
      </c>
      <c r="M37" s="9">
        <v>0.16503311711049973</v>
      </c>
      <c r="N37" s="20">
        <v>0.1650981159206424</v>
      </c>
      <c r="O37" s="15">
        <v>0.00011008377306703787</v>
      </c>
      <c r="P37" s="26">
        <f t="shared" si="0"/>
        <v>0.18396253973047427</v>
      </c>
    </row>
    <row r="38" spans="1:16" ht="13.5">
      <c r="A38" s="8">
        <v>63</v>
      </c>
      <c r="B38" s="8" t="s">
        <v>68</v>
      </c>
      <c r="C38" s="9">
        <v>-0.48386073715768957</v>
      </c>
      <c r="D38" s="9">
        <v>0.1562528443838233</v>
      </c>
      <c r="E38" s="9">
        <v>0.15630278657541585</v>
      </c>
      <c r="F38" s="9">
        <v>0.1563327419566296</v>
      </c>
      <c r="G38" s="9">
        <v>0.15634743789222605</v>
      </c>
      <c r="H38" s="9">
        <v>0.1563502506589043</v>
      </c>
      <c r="I38" s="9">
        <v>0.15634363183402827</v>
      </c>
      <c r="J38" s="9">
        <v>0.15632938814894837</v>
      </c>
      <c r="K38" s="9">
        <v>0.15630886901265517</v>
      </c>
      <c r="L38" s="9">
        <v>0.156283094530287</v>
      </c>
      <c r="M38" s="9">
        <v>0.1562528443838233</v>
      </c>
      <c r="N38" s="20">
        <v>0.15631038893767413</v>
      </c>
      <c r="O38" s="15">
        <v>9.74062750809801E-05</v>
      </c>
      <c r="P38" s="26">
        <f t="shared" si="0"/>
        <v>0.14974079223069603</v>
      </c>
    </row>
    <row r="39" spans="1:16" ht="13.5">
      <c r="A39" s="8">
        <v>16</v>
      </c>
      <c r="B39" s="8" t="s">
        <v>25</v>
      </c>
      <c r="C39" s="9">
        <v>-0.5641060044394244</v>
      </c>
      <c r="D39" s="9">
        <v>0.15561002848927974</v>
      </c>
      <c r="E39" s="9">
        <v>0.15566256084885832</v>
      </c>
      <c r="F39" s="9">
        <v>0.1556931743483439</v>
      </c>
      <c r="G39" s="9">
        <v>0.15570749584126947</v>
      </c>
      <c r="H39" s="9">
        <v>0.155709473788339</v>
      </c>
      <c r="I39" s="9">
        <v>0.15570192567226643</v>
      </c>
      <c r="J39" s="9">
        <v>0.15568689191106933</v>
      </c>
      <c r="K39" s="9">
        <v>0.15566586970900587</v>
      </c>
      <c r="L39" s="9">
        <v>0.15563997060617024</v>
      </c>
      <c r="M39" s="9">
        <v>0.15561002848927974</v>
      </c>
      <c r="N39" s="20">
        <v>0.1556687419703882</v>
      </c>
      <c r="O39" s="15">
        <v>9.944529905925314E-05</v>
      </c>
      <c r="P39" s="26">
        <f t="shared" si="0"/>
        <v>0.14309492654560935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B4" sqref="B4"/>
    </sheetView>
  </sheetViews>
  <sheetFormatPr defaultColWidth="9.00390625" defaultRowHeight="13.5"/>
  <cols>
    <col min="1" max="1" width="4.50390625" style="10" customWidth="1"/>
    <col min="2" max="2" width="13.625" style="10" customWidth="1"/>
    <col min="3" max="13" width="9.00390625" style="7" customWidth="1"/>
    <col min="14" max="14" width="12.50390625" style="23" customWidth="1"/>
    <col min="15" max="15" width="12.75390625" style="18" bestFit="1" customWidth="1"/>
    <col min="16" max="16384" width="9.00390625" style="7" customWidth="1"/>
  </cols>
  <sheetData>
    <row r="1" spans="1:2" ht="13.5">
      <c r="A1" s="7" t="s">
        <v>132</v>
      </c>
      <c r="B1" s="7"/>
    </row>
    <row r="2" spans="1:16" ht="13.5">
      <c r="A2" s="8" t="s">
        <v>99</v>
      </c>
      <c r="B2" s="8" t="s">
        <v>100</v>
      </c>
      <c r="C2" s="9" t="s">
        <v>133</v>
      </c>
      <c r="D2" s="9">
        <v>0.48</v>
      </c>
      <c r="E2" s="9">
        <v>0.5</v>
      </c>
      <c r="F2" s="9">
        <v>0.52</v>
      </c>
      <c r="G2" s="9">
        <v>0.54</v>
      </c>
      <c r="H2" s="9">
        <v>0.56</v>
      </c>
      <c r="I2" s="9">
        <v>0.58</v>
      </c>
      <c r="J2" s="9">
        <v>0.6</v>
      </c>
      <c r="K2" s="9">
        <v>0.62</v>
      </c>
      <c r="L2" s="9">
        <v>0.64</v>
      </c>
      <c r="M2" s="9">
        <v>0.66</v>
      </c>
      <c r="N2" s="20" t="s">
        <v>134</v>
      </c>
      <c r="O2" s="15" t="s">
        <v>135</v>
      </c>
      <c r="P2" s="7" t="s">
        <v>136</v>
      </c>
    </row>
    <row r="3" spans="1:16" ht="13.5">
      <c r="A3" s="4">
        <v>81</v>
      </c>
      <c r="B3" s="4" t="s">
        <v>141</v>
      </c>
      <c r="C3" s="6">
        <v>-0.3330052566362169</v>
      </c>
      <c r="D3" s="6">
        <v>0.23444812416416874</v>
      </c>
      <c r="E3" s="6">
        <v>0.2344731608641005</v>
      </c>
      <c r="F3" s="6">
        <v>0.23448695238142964</v>
      </c>
      <c r="G3" s="6">
        <v>0.23449269756824176</v>
      </c>
      <c r="H3" s="6">
        <v>0.23449264388100416</v>
      </c>
      <c r="I3" s="6">
        <v>0.2344883898531178</v>
      </c>
      <c r="J3" s="6">
        <v>0.23448108428434142</v>
      </c>
      <c r="K3" s="6">
        <v>0.234471559893844</v>
      </c>
      <c r="L3" s="6">
        <v>0.23446042450175703</v>
      </c>
      <c r="M3" s="6">
        <v>0.23444812416416874</v>
      </c>
      <c r="N3" s="22">
        <v>0.2344743161556174</v>
      </c>
      <c r="O3" s="17">
        <v>4.457340407301724E-05</v>
      </c>
      <c r="P3" s="26">
        <v>3.7281713529566622</v>
      </c>
    </row>
    <row r="4" spans="1:16" ht="13.5">
      <c r="A4" s="4">
        <v>37</v>
      </c>
      <c r="B4" s="4" t="s">
        <v>79</v>
      </c>
      <c r="C4" s="6">
        <v>-0.25953634734676606</v>
      </c>
      <c r="D4" s="6">
        <v>0.23474072979843208</v>
      </c>
      <c r="E4" s="6">
        <v>0.23476658369151254</v>
      </c>
      <c r="F4" s="6">
        <v>0.23478132947756183</v>
      </c>
      <c r="G4" s="6">
        <v>0.23478791164931892</v>
      </c>
      <c r="H4" s="6">
        <v>0.23478842557343785</v>
      </c>
      <c r="I4" s="6">
        <v>0.23478438132528998</v>
      </c>
      <c r="J4" s="6">
        <v>0.23477687917076387</v>
      </c>
      <c r="K4" s="6">
        <v>0.23476672841983998</v>
      </c>
      <c r="L4" s="6">
        <v>0.23475452924019047</v>
      </c>
      <c r="M4" s="6">
        <v>0.23474072979843208</v>
      </c>
      <c r="N4" s="22">
        <v>0.23476882281447792</v>
      </c>
      <c r="O4" s="17">
        <v>4.769577500576827E-05</v>
      </c>
      <c r="P4" s="26">
        <v>3.510448643413591</v>
      </c>
    </row>
    <row r="5" spans="1:16" ht="13.5">
      <c r="A5" s="4">
        <v>46</v>
      </c>
      <c r="B5" s="4" t="s">
        <v>88</v>
      </c>
      <c r="C5" s="6">
        <v>-0.267433929522949</v>
      </c>
      <c r="D5" s="6">
        <v>0.22370056964593063</v>
      </c>
      <c r="E5" s="6">
        <v>0.22372129456962747</v>
      </c>
      <c r="F5" s="6">
        <v>0.22373315496891996</v>
      </c>
      <c r="G5" s="6">
        <v>0.22373847359414972</v>
      </c>
      <c r="H5" s="6">
        <v>0.22373891376205252</v>
      </c>
      <c r="I5" s="6">
        <v>0.22373568071873481</v>
      </c>
      <c r="J5" s="6">
        <v>0.22372965682098625</v>
      </c>
      <c r="K5" s="6">
        <v>0.22372149383714035</v>
      </c>
      <c r="L5" s="6">
        <v>0.22371167693387425</v>
      </c>
      <c r="M5" s="6">
        <v>0.22370056964593063</v>
      </c>
      <c r="N5" s="22">
        <v>0.22372314844973462</v>
      </c>
      <c r="O5" s="17">
        <v>3.8344116121885596E-05</v>
      </c>
      <c r="P5" s="26">
        <v>3.2701434483528375</v>
      </c>
    </row>
    <row r="6" spans="1:16" ht="13.5">
      <c r="A6" s="4">
        <v>45</v>
      </c>
      <c r="B6" s="4" t="s">
        <v>87</v>
      </c>
      <c r="C6" s="6">
        <v>-0.27748035089475276</v>
      </c>
      <c r="D6" s="6">
        <v>0.22006479237726323</v>
      </c>
      <c r="E6" s="6">
        <v>0.2200842379793661</v>
      </c>
      <c r="F6" s="6">
        <v>0.22009532210997831</v>
      </c>
      <c r="G6" s="6">
        <v>0.22010025594883342</v>
      </c>
      <c r="H6" s="6">
        <v>0.22010061977760415</v>
      </c>
      <c r="I6" s="6">
        <v>0.22009755648890328</v>
      </c>
      <c r="J6" s="6">
        <v>0.2200919012203611</v>
      </c>
      <c r="K6" s="6">
        <v>0.22008426970053738</v>
      </c>
      <c r="L6" s="6">
        <v>0.22007511938894495</v>
      </c>
      <c r="M6" s="6">
        <v>0.22006479237726323</v>
      </c>
      <c r="N6" s="22">
        <v>0.2200858867369055</v>
      </c>
      <c r="O6" s="17">
        <v>3.582740034091536E-05</v>
      </c>
      <c r="P6" s="26">
        <v>3.1720342373294312</v>
      </c>
    </row>
    <row r="7" spans="1:16" ht="13.5">
      <c r="A7" s="4">
        <v>42</v>
      </c>
      <c r="B7" s="4" t="s">
        <v>84</v>
      </c>
      <c r="C7" s="6">
        <v>-0.2637185095739729</v>
      </c>
      <c r="D7" s="6">
        <v>0.22352158937592434</v>
      </c>
      <c r="E7" s="6">
        <v>0.22354248921048717</v>
      </c>
      <c r="F7" s="6">
        <v>0.22355473401095338</v>
      </c>
      <c r="G7" s="6">
        <v>0.22356046114995842</v>
      </c>
      <c r="H7" s="6">
        <v>0.2235612212268845</v>
      </c>
      <c r="I7" s="6">
        <v>0.22355815205099533</v>
      </c>
      <c r="J7" s="6">
        <v>0.22355209701976936</v>
      </c>
      <c r="K7" s="6">
        <v>0.2235436869367449</v>
      </c>
      <c r="L7" s="6">
        <v>0.2235333973685468</v>
      </c>
      <c r="M7" s="6">
        <v>0.22352158937592434</v>
      </c>
      <c r="N7" s="22">
        <v>0.22354494177261883</v>
      </c>
      <c r="O7" s="17">
        <v>3.9631850960147874E-05</v>
      </c>
      <c r="P7" s="26">
        <v>3.148797473485672</v>
      </c>
    </row>
    <row r="8" spans="1:16" ht="13.5">
      <c r="A8" s="4">
        <v>68</v>
      </c>
      <c r="B8" s="4" t="s">
        <v>72</v>
      </c>
      <c r="C8" s="6">
        <v>-0.2916069687655937</v>
      </c>
      <c r="D8" s="6">
        <v>0.21797474675568101</v>
      </c>
      <c r="E8" s="6">
        <v>0.21799419595127845</v>
      </c>
      <c r="F8" s="6">
        <v>0.2180050239235624</v>
      </c>
      <c r="G8" s="6">
        <v>0.21800963175675084</v>
      </c>
      <c r="H8" s="6">
        <v>0.21800971445518838</v>
      </c>
      <c r="I8" s="6">
        <v>0.21800648343855436</v>
      </c>
      <c r="J8" s="6">
        <v>0.21800081365518187</v>
      </c>
      <c r="K8" s="6">
        <v>0.21799334266786347</v>
      </c>
      <c r="L8" s="6">
        <v>0.21798453849655236</v>
      </c>
      <c r="M8" s="6">
        <v>0.21797474675568101</v>
      </c>
      <c r="N8" s="22">
        <v>0.21799532378562944</v>
      </c>
      <c r="O8" s="17">
        <v>3.496769950736556E-05</v>
      </c>
      <c r="P8" s="26">
        <v>3.069135089540103</v>
      </c>
    </row>
    <row r="9" spans="1:16" ht="13.5">
      <c r="A9" s="11">
        <v>72</v>
      </c>
      <c r="B9" s="11" t="s">
        <v>76</v>
      </c>
      <c r="C9" s="12">
        <v>-0.3064913176911124</v>
      </c>
      <c r="D9" s="12">
        <v>0.210941021511861</v>
      </c>
      <c r="E9" s="12">
        <v>0.21095763471816795</v>
      </c>
      <c r="F9" s="12">
        <v>0.2109669574010643</v>
      </c>
      <c r="G9" s="12">
        <v>0.21097097432697856</v>
      </c>
      <c r="H9" s="12">
        <v>0.21097110281586937</v>
      </c>
      <c r="I9" s="12">
        <v>0.21096836602127544</v>
      </c>
      <c r="J9" s="12">
        <v>0.2109635094596693</v>
      </c>
      <c r="K9" s="12">
        <v>0.21095708065841887</v>
      </c>
      <c r="L9" s="12">
        <v>0.2109494843946156</v>
      </c>
      <c r="M9" s="12">
        <v>0.210941021511861</v>
      </c>
      <c r="N9" s="24">
        <v>0.21095871528197815</v>
      </c>
      <c r="O9" s="25">
        <v>3.0081304008361398E-05</v>
      </c>
      <c r="P9" s="26">
        <v>2.9301386641385103</v>
      </c>
    </row>
    <row r="10" spans="1:16" ht="13.5">
      <c r="A10" s="8">
        <v>47</v>
      </c>
      <c r="B10" s="8" t="s">
        <v>89</v>
      </c>
      <c r="C10" s="9">
        <v>-0.29642865971541454</v>
      </c>
      <c r="D10" s="9">
        <v>0.20973430580303942</v>
      </c>
      <c r="E10" s="9">
        <v>0.20975032180247782</v>
      </c>
      <c r="F10" s="9">
        <v>0.20975944078211603</v>
      </c>
      <c r="G10" s="9">
        <v>0.20976347850752436</v>
      </c>
      <c r="H10" s="9">
        <v>0.20976374318051028</v>
      </c>
      <c r="I10" s="9">
        <v>0.20976118714398526</v>
      </c>
      <c r="J10" s="9">
        <v>0.20975650995828185</v>
      </c>
      <c r="K10" s="9">
        <v>0.209750229506678</v>
      </c>
      <c r="L10" s="9">
        <v>0.20974273172296654</v>
      </c>
      <c r="M10" s="9">
        <v>0.20973430580303942</v>
      </c>
      <c r="N10" s="20">
        <v>0.2097516254210619</v>
      </c>
      <c r="O10" s="15">
        <v>2.94373774708534E-05</v>
      </c>
      <c r="P10" s="26">
        <v>2.892896480233649</v>
      </c>
    </row>
    <row r="11" spans="1:16" ht="13.5">
      <c r="A11" s="8">
        <v>62</v>
      </c>
      <c r="B11" s="8" t="s">
        <v>67</v>
      </c>
      <c r="C11" s="9">
        <v>-0.3280456490713576</v>
      </c>
      <c r="D11" s="9">
        <v>0.19565235135000808</v>
      </c>
      <c r="E11" s="9">
        <v>0.19566329086714995</v>
      </c>
      <c r="F11" s="9">
        <v>0.19566937385561267</v>
      </c>
      <c r="G11" s="9">
        <v>0.19567193400889976</v>
      </c>
      <c r="H11" s="9">
        <v>0.19567193149352147</v>
      </c>
      <c r="I11" s="9">
        <v>0.19567006387478972</v>
      </c>
      <c r="J11" s="9">
        <v>0.19566684187316138</v>
      </c>
      <c r="K11" s="9">
        <v>0.1956626418357725</v>
      </c>
      <c r="L11" s="9">
        <v>0.1956577425465437</v>
      </c>
      <c r="M11" s="9">
        <v>0.19565235135000808</v>
      </c>
      <c r="N11" s="20">
        <v>0.19566385230554675</v>
      </c>
      <c r="O11" s="15">
        <v>1.9582658891681426E-05</v>
      </c>
      <c r="P11" s="26">
        <v>2.8654440961589605</v>
      </c>
    </row>
    <row r="12" spans="1:16" ht="13.5">
      <c r="A12" s="8">
        <v>56</v>
      </c>
      <c r="B12" s="8" t="s">
        <v>61</v>
      </c>
      <c r="C12" s="9">
        <v>-0.36810635133633995</v>
      </c>
      <c r="D12" s="9">
        <v>0.1822447032445187</v>
      </c>
      <c r="E12" s="9">
        <v>0.1822522619860959</v>
      </c>
      <c r="F12" s="9">
        <v>0.18225622019034687</v>
      </c>
      <c r="G12" s="9">
        <v>0.1822576589052311</v>
      </c>
      <c r="H12" s="9">
        <v>0.18225735332980098</v>
      </c>
      <c r="I12" s="9">
        <v>0.18225586318325626</v>
      </c>
      <c r="J12" s="9">
        <v>0.182253594777964</v>
      </c>
      <c r="K12" s="9">
        <v>0.182250844199145</v>
      </c>
      <c r="L12" s="9">
        <v>0.182247827688093</v>
      </c>
      <c r="M12" s="9">
        <v>0.1822447032445187</v>
      </c>
      <c r="N12" s="20">
        <v>0.1822521030748971</v>
      </c>
      <c r="O12" s="15">
        <v>1.2955660712410388E-05</v>
      </c>
      <c r="P12" s="26">
        <v>2.82862727674099</v>
      </c>
    </row>
    <row r="13" spans="1:16" ht="13.5">
      <c r="A13" s="8">
        <v>61</v>
      </c>
      <c r="B13" s="8" t="s">
        <v>66</v>
      </c>
      <c r="C13" s="9">
        <v>-0.3238080655105636</v>
      </c>
      <c r="D13" s="9">
        <v>0.2010562121306901</v>
      </c>
      <c r="E13" s="9">
        <v>0.2010691036402514</v>
      </c>
      <c r="F13" s="9">
        <v>0.20107638765094987</v>
      </c>
      <c r="G13" s="9">
        <v>0.20107955941854372</v>
      </c>
      <c r="H13" s="9">
        <v>0.20107969786815694</v>
      </c>
      <c r="I13" s="9">
        <v>0.20107758906639844</v>
      </c>
      <c r="J13" s="9">
        <v>0.20107381050817436</v>
      </c>
      <c r="K13" s="9">
        <v>0.2010687894896273</v>
      </c>
      <c r="L13" s="9">
        <v>0.20106284406565536</v>
      </c>
      <c r="M13" s="9">
        <v>0.2010562121306901</v>
      </c>
      <c r="N13" s="20">
        <v>0.20107002059691376</v>
      </c>
      <c r="O13" s="15">
        <v>2.348573746682736E-05</v>
      </c>
      <c r="P13" s="26">
        <v>2.81371258210233</v>
      </c>
    </row>
    <row r="14" spans="1:16" ht="13.5">
      <c r="A14" s="8">
        <v>73</v>
      </c>
      <c r="B14" s="8" t="s">
        <v>77</v>
      </c>
      <c r="C14" s="9">
        <v>-0.2949614120439673</v>
      </c>
      <c r="D14" s="9">
        <v>0.22633607887511992</v>
      </c>
      <c r="E14" s="9">
        <v>0.2263622246075476</v>
      </c>
      <c r="F14" s="9">
        <v>0.22637713432873358</v>
      </c>
      <c r="G14" s="9">
        <v>0.2263838004793039</v>
      </c>
      <c r="H14" s="9">
        <v>0.22638434081994507</v>
      </c>
      <c r="I14" s="9">
        <v>0.22638027481501977</v>
      </c>
      <c r="J14" s="9">
        <v>0.22637270569154982</v>
      </c>
      <c r="K14" s="9">
        <v>0.22636244274022901</v>
      </c>
      <c r="L14" s="9">
        <v>0.22635008491535322</v>
      </c>
      <c r="M14" s="9">
        <v>0.22633607887511992</v>
      </c>
      <c r="N14" s="20">
        <v>0.2263645166147922</v>
      </c>
      <c r="O14" s="15">
        <v>4.8261944825156444E-05</v>
      </c>
      <c r="P14" s="26">
        <v>2.787695190010303</v>
      </c>
    </row>
    <row r="15" spans="1:16" ht="13.5">
      <c r="A15" s="8">
        <v>119</v>
      </c>
      <c r="B15" s="8" t="s">
        <v>92</v>
      </c>
      <c r="C15" s="9">
        <v>-0.32002173128521233</v>
      </c>
      <c r="D15" s="9">
        <v>0.19711613862296146</v>
      </c>
      <c r="E15" s="9">
        <v>0.1971280198331746</v>
      </c>
      <c r="F15" s="9">
        <v>0.1971347061178266</v>
      </c>
      <c r="G15" s="9">
        <v>0.19713759062823324</v>
      </c>
      <c r="H15" s="9">
        <v>0.19713768033752546</v>
      </c>
      <c r="I15" s="9">
        <v>0.19713570978366832</v>
      </c>
      <c r="J15" s="9">
        <v>0.19713221901498063</v>
      </c>
      <c r="K15" s="9">
        <v>0.19712760774992558</v>
      </c>
      <c r="L15" s="9">
        <v>0.19712217348595304</v>
      </c>
      <c r="M15" s="9">
        <v>0.19711613862296146</v>
      </c>
      <c r="N15" s="20">
        <v>0.19712879841972103</v>
      </c>
      <c r="O15" s="15">
        <v>2.154171456400511E-05</v>
      </c>
      <c r="P15" s="26">
        <v>2.7240820298320982</v>
      </c>
    </row>
    <row r="16" spans="1:16" ht="13.5">
      <c r="A16" s="8">
        <v>57</v>
      </c>
      <c r="B16" s="8" t="s">
        <v>62</v>
      </c>
      <c r="C16" s="9">
        <v>-0.34635338304561114</v>
      </c>
      <c r="D16" s="9">
        <v>0.18619147025304222</v>
      </c>
      <c r="E16" s="9">
        <v>0.18620030824252204</v>
      </c>
      <c r="F16" s="9">
        <v>0.18620513758414942</v>
      </c>
      <c r="G16" s="9">
        <v>0.186207085355723</v>
      </c>
      <c r="H16" s="9">
        <v>0.18620696689219846</v>
      </c>
      <c r="I16" s="9">
        <v>0.18620537646080504</v>
      </c>
      <c r="J16" s="9">
        <v>0.18620274990798702</v>
      </c>
      <c r="K16" s="9">
        <v>0.18619940848431643</v>
      </c>
      <c r="L16" s="9">
        <v>0.1861955898521938</v>
      </c>
      <c r="M16" s="9">
        <v>0.18619147025304222</v>
      </c>
      <c r="N16" s="20">
        <v>0.18620055632859794</v>
      </c>
      <c r="O16" s="15">
        <v>1.561510268077715E-05</v>
      </c>
      <c r="P16" s="26">
        <v>2.6689534610423276</v>
      </c>
    </row>
    <row r="17" spans="1:16" ht="13.5">
      <c r="A17" s="8">
        <v>51</v>
      </c>
      <c r="B17" s="8" t="s">
        <v>57</v>
      </c>
      <c r="C17" s="9">
        <v>-0.34891611601058253</v>
      </c>
      <c r="D17" s="9">
        <v>0.18996003485174173</v>
      </c>
      <c r="E17" s="9">
        <v>0.18997006672506167</v>
      </c>
      <c r="F17" s="9">
        <v>0.18997558516959634</v>
      </c>
      <c r="G17" s="9">
        <v>0.18997785585330096</v>
      </c>
      <c r="H17" s="9">
        <v>0.1899777860640868</v>
      </c>
      <c r="I17" s="9">
        <v>0.18997603216221653</v>
      </c>
      <c r="J17" s="9">
        <v>0.1899730726489567</v>
      </c>
      <c r="K17" s="9">
        <v>0.18996925857819294</v>
      </c>
      <c r="L17" s="9">
        <v>0.1899648487935973</v>
      </c>
      <c r="M17" s="9">
        <v>0.18996003485174173</v>
      </c>
      <c r="N17" s="20">
        <v>0.18997045756984923</v>
      </c>
      <c r="O17" s="15">
        <v>1.782100155922617E-05</v>
      </c>
      <c r="P17" s="26">
        <v>2.6374504211760597</v>
      </c>
    </row>
    <row r="18" spans="1:16" ht="13.5">
      <c r="A18" s="8">
        <v>53</v>
      </c>
      <c r="B18" s="8" t="s">
        <v>58</v>
      </c>
      <c r="C18" s="9">
        <v>-0.32209950104273405</v>
      </c>
      <c r="D18" s="9">
        <v>0.2068146529095144</v>
      </c>
      <c r="E18" s="9">
        <v>0.20683074601375717</v>
      </c>
      <c r="F18" s="9">
        <v>0.20683994943794132</v>
      </c>
      <c r="G18" s="9">
        <v>0.20684406485147636</v>
      </c>
      <c r="H18" s="9">
        <v>0.20684438762931304</v>
      </c>
      <c r="I18" s="9">
        <v>0.20684185951648582</v>
      </c>
      <c r="J18" s="9">
        <v>0.20683717182434236</v>
      </c>
      <c r="K18" s="9">
        <v>0.20683083631130478</v>
      </c>
      <c r="L18" s="9">
        <v>0.2068232345731835</v>
      </c>
      <c r="M18" s="9">
        <v>0.2068146529095144</v>
      </c>
      <c r="N18" s="20">
        <v>0.2068321555976833</v>
      </c>
      <c r="O18" s="15">
        <v>2.973471979864084E-05</v>
      </c>
      <c r="P18" s="26">
        <v>2.6329614392506366</v>
      </c>
    </row>
    <row r="19" spans="1:16" ht="13.5">
      <c r="A19" s="8">
        <v>55</v>
      </c>
      <c r="B19" s="8" t="s">
        <v>60</v>
      </c>
      <c r="C19" s="9">
        <v>-0.3542917470158531</v>
      </c>
      <c r="D19" s="9">
        <v>0.19303126541651483</v>
      </c>
      <c r="E19" s="9">
        <v>0.1930427321496712</v>
      </c>
      <c r="F19" s="9">
        <v>0.19304913139621824</v>
      </c>
      <c r="G19" s="9">
        <v>0.1930518453924503</v>
      </c>
      <c r="H19" s="9">
        <v>0.19305187018940423</v>
      </c>
      <c r="I19" s="9">
        <v>0.1930499301048033</v>
      </c>
      <c r="J19" s="9">
        <v>0.19304655595194614</v>
      </c>
      <c r="K19" s="9">
        <v>0.1930421392655318</v>
      </c>
      <c r="L19" s="9">
        <v>0.1930369703702159</v>
      </c>
      <c r="M19" s="9">
        <v>0.19303126541651483</v>
      </c>
      <c r="N19" s="20">
        <v>0.19304337056532708</v>
      </c>
      <c r="O19" s="15">
        <v>2.060477288939877E-05</v>
      </c>
      <c r="P19" s="26">
        <v>2.5116638730171545</v>
      </c>
    </row>
    <row r="20" spans="1:16" ht="13.5">
      <c r="A20" s="8">
        <v>52</v>
      </c>
      <c r="B20" s="8" t="s">
        <v>119</v>
      </c>
      <c r="C20" s="9">
        <v>-0.36642209974266654</v>
      </c>
      <c r="D20" s="9">
        <v>0.18553855561195925</v>
      </c>
      <c r="E20" s="9">
        <v>0.1855477694505132</v>
      </c>
      <c r="F20" s="9">
        <v>0.1855527889805204</v>
      </c>
      <c r="G20" s="9">
        <v>0.18555480283354647</v>
      </c>
      <c r="H20" s="9">
        <v>0.18555466746825705</v>
      </c>
      <c r="I20" s="9">
        <v>0.1855530048864823</v>
      </c>
      <c r="J20" s="9">
        <v>0.1855502697756516</v>
      </c>
      <c r="K20" s="9">
        <v>0.18554679624947235</v>
      </c>
      <c r="L20" s="9">
        <v>0.18554283077379996</v>
      </c>
      <c r="M20" s="9">
        <v>0.18553855561195925</v>
      </c>
      <c r="N20" s="20">
        <v>0.1855480041642162</v>
      </c>
      <c r="O20" s="15">
        <v>1.6247221587217808E-05</v>
      </c>
      <c r="P20" s="26">
        <v>2.5116471071512105</v>
      </c>
    </row>
    <row r="21" spans="1:16" ht="13.5">
      <c r="A21" s="8">
        <v>1</v>
      </c>
      <c r="B21" s="8" t="s">
        <v>26</v>
      </c>
      <c r="C21" s="9">
        <v>-0.3252808475546456</v>
      </c>
      <c r="D21" s="9">
        <v>0.2207628123333288</v>
      </c>
      <c r="E21" s="9">
        <v>0.2207881067026197</v>
      </c>
      <c r="F21" s="9">
        <v>0.22080246773194753</v>
      </c>
      <c r="G21" s="9">
        <v>0.22080883431968287</v>
      </c>
      <c r="H21" s="9">
        <v>0.2208092837769453</v>
      </c>
      <c r="I21" s="9">
        <v>0.22080530443751165</v>
      </c>
      <c r="J21" s="9">
        <v>0.22079797518488695</v>
      </c>
      <c r="K21" s="9">
        <v>0.22078808600697608</v>
      </c>
      <c r="L21" s="9">
        <v>0.22077622036269842</v>
      </c>
      <c r="M21" s="9">
        <v>0.2207628123333288</v>
      </c>
      <c r="N21" s="20">
        <v>0.2207901903189926</v>
      </c>
      <c r="O21" s="15">
        <v>4.647144361649702E-05</v>
      </c>
      <c r="P21" s="26">
        <v>2.492828947263913</v>
      </c>
    </row>
    <row r="22" spans="1:16" ht="13.5">
      <c r="A22" s="8">
        <v>103</v>
      </c>
      <c r="B22" s="8" t="s">
        <v>34</v>
      </c>
      <c r="C22" s="9">
        <v>-0.4029873936495576</v>
      </c>
      <c r="D22" s="9">
        <v>0.2208070841022596</v>
      </c>
      <c r="E22" s="9">
        <v>0.22083351936462664</v>
      </c>
      <c r="F22" s="9">
        <v>0.22084808795493088</v>
      </c>
      <c r="G22" s="9">
        <v>0.22085418105577212</v>
      </c>
      <c r="H22" s="9">
        <v>0.2208541652945464</v>
      </c>
      <c r="I22" s="9">
        <v>0.22084971475935838</v>
      </c>
      <c r="J22" s="9">
        <v>0.22084202721948992</v>
      </c>
      <c r="K22" s="9">
        <v>0.22083196783005035</v>
      </c>
      <c r="L22" s="9">
        <v>0.2208201663711042</v>
      </c>
      <c r="M22" s="9">
        <v>0.2208070841022596</v>
      </c>
      <c r="N22" s="20">
        <v>0.22083479980543985</v>
      </c>
      <c r="O22" s="15">
        <v>4.7096953512515416E-05</v>
      </c>
      <c r="P22" s="26">
        <v>2.46270422637979</v>
      </c>
    </row>
    <row r="23" spans="1:16" ht="13.5">
      <c r="A23" s="8">
        <v>66</v>
      </c>
      <c r="B23" s="8" t="s">
        <v>70</v>
      </c>
      <c r="C23" s="9">
        <v>-0.31700472344413133</v>
      </c>
      <c r="D23" s="9">
        <v>0.2168110205210563</v>
      </c>
      <c r="E23" s="9">
        <v>0.21683386392513496</v>
      </c>
      <c r="F23" s="9">
        <v>0.2168469866519089</v>
      </c>
      <c r="G23" s="9">
        <v>0.21685292552625854</v>
      </c>
      <c r="H23" s="9">
        <v>0.21685348956712763</v>
      </c>
      <c r="I23" s="9">
        <v>0.21684998547717865</v>
      </c>
      <c r="J23" s="9">
        <v>0.21684336774790333</v>
      </c>
      <c r="K23" s="9">
        <v>0.21683434042106092</v>
      </c>
      <c r="L23" s="9">
        <v>0.2168234272086017</v>
      </c>
      <c r="M23" s="9">
        <v>0.2168110205210563</v>
      </c>
      <c r="N23" s="20">
        <v>0.21683604275672871</v>
      </c>
      <c r="O23" s="15">
        <v>4.246904607133062E-05</v>
      </c>
      <c r="P23" s="26">
        <v>2.44746410416336</v>
      </c>
    </row>
    <row r="24" spans="1:16" ht="13.5">
      <c r="A24" s="8">
        <v>71</v>
      </c>
      <c r="B24" s="8" t="s">
        <v>75</v>
      </c>
      <c r="C24" s="9">
        <v>-0.3212627223621018</v>
      </c>
      <c r="D24" s="9">
        <v>0.21479376362983107</v>
      </c>
      <c r="E24" s="9">
        <v>0.21481599395885073</v>
      </c>
      <c r="F24" s="9">
        <v>0.2148287749609202</v>
      </c>
      <c r="G24" s="9">
        <v>0.21483456714278404</v>
      </c>
      <c r="H24" s="9">
        <v>0.21483512640050453</v>
      </c>
      <c r="I24" s="9">
        <v>0.21483172194107938</v>
      </c>
      <c r="J24" s="9">
        <v>0.21482528147822022</v>
      </c>
      <c r="K24" s="9">
        <v>0.2148164897429454</v>
      </c>
      <c r="L24" s="9">
        <v>0.21480585641124172</v>
      </c>
      <c r="M24" s="9">
        <v>0.21479376362983107</v>
      </c>
      <c r="N24" s="20">
        <v>0.21481813392962085</v>
      </c>
      <c r="O24" s="15">
        <v>4.1362770673458726E-05</v>
      </c>
      <c r="P24" s="26">
        <v>2.3758335769746224</v>
      </c>
    </row>
    <row r="25" spans="1:16" ht="13.5">
      <c r="A25" s="8">
        <v>64</v>
      </c>
      <c r="B25" s="8" t="s">
        <v>69</v>
      </c>
      <c r="C25" s="9">
        <v>-0.30848895241599156</v>
      </c>
      <c r="D25" s="9">
        <v>0.2175237361277558</v>
      </c>
      <c r="E25" s="9">
        <v>0.21754768962633905</v>
      </c>
      <c r="F25" s="9">
        <v>0.21756153716131052</v>
      </c>
      <c r="G25" s="9">
        <v>0.21756787499732552</v>
      </c>
      <c r="H25" s="9">
        <v>0.21756856143369835</v>
      </c>
      <c r="I25" s="9">
        <v>0.21756494356484993</v>
      </c>
      <c r="J25" s="9">
        <v>0.21755800883341228</v>
      </c>
      <c r="K25" s="9">
        <v>0.21754848813947875</v>
      </c>
      <c r="L25" s="9">
        <v>0.21753692711862652</v>
      </c>
      <c r="M25" s="9">
        <v>0.2175237361277558</v>
      </c>
      <c r="N25" s="20">
        <v>0.21755015031305525</v>
      </c>
      <c r="O25" s="15">
        <v>4.482530594254741E-05</v>
      </c>
      <c r="P25" s="26">
        <v>2.365010448608224</v>
      </c>
    </row>
    <row r="26" spans="1:16" ht="13.5">
      <c r="A26" s="8">
        <v>2</v>
      </c>
      <c r="B26" s="8" t="s">
        <v>27</v>
      </c>
      <c r="C26" s="9">
        <v>-0.33449978657471574</v>
      </c>
      <c r="D26" s="9">
        <v>0.21569504858691216</v>
      </c>
      <c r="E26" s="9">
        <v>0.2157190206147137</v>
      </c>
      <c r="F26" s="9">
        <v>0.21573273734038453</v>
      </c>
      <c r="G26" s="9">
        <v>0.21573890484704938</v>
      </c>
      <c r="H26" s="9">
        <v>0.21573944489535804</v>
      </c>
      <c r="I26" s="9">
        <v>0.21573574052620492</v>
      </c>
      <c r="J26" s="9">
        <v>0.21572879863946903</v>
      </c>
      <c r="K26" s="9">
        <v>0.21571935967224898</v>
      </c>
      <c r="L26" s="9">
        <v>0.21570797284760274</v>
      </c>
      <c r="M26" s="9">
        <v>0.21569504858691216</v>
      </c>
      <c r="N26" s="20">
        <v>0.2157212076556856</v>
      </c>
      <c r="O26" s="15">
        <v>4.439630844588205E-05</v>
      </c>
      <c r="P26" s="26">
        <v>2.2699181497264704</v>
      </c>
    </row>
    <row r="27" spans="1:16" ht="13.5">
      <c r="A27" s="8">
        <v>104</v>
      </c>
      <c r="B27" s="8" t="s">
        <v>35</v>
      </c>
      <c r="C27" s="9">
        <v>-0.4238524023807048</v>
      </c>
      <c r="D27" s="9">
        <v>0.21334373150606104</v>
      </c>
      <c r="E27" s="9">
        <v>0.21336843596687613</v>
      </c>
      <c r="F27" s="9">
        <v>0.21338201822152597</v>
      </c>
      <c r="G27" s="9">
        <v>0.21338765713573762</v>
      </c>
      <c r="H27" s="9">
        <v>0.21338758152016124</v>
      </c>
      <c r="I27" s="9">
        <v>0.2133833736220147</v>
      </c>
      <c r="J27" s="9">
        <v>0.21337616849078922</v>
      </c>
      <c r="K27" s="9">
        <v>0.2133667874514012</v>
      </c>
      <c r="L27" s="9">
        <v>0.2133558289790724</v>
      </c>
      <c r="M27" s="9">
        <v>0.21334373150606104</v>
      </c>
      <c r="N27" s="20">
        <v>0.2133695314399701</v>
      </c>
      <c r="O27" s="15">
        <v>4.392562967658886E-05</v>
      </c>
      <c r="P27" s="26">
        <v>2.148208472845366</v>
      </c>
    </row>
    <row r="28" spans="1:16" ht="13.5">
      <c r="A28" s="8">
        <v>59</v>
      </c>
      <c r="B28" s="8" t="s">
        <v>64</v>
      </c>
      <c r="C28" s="9">
        <v>-0.34538880464414307</v>
      </c>
      <c r="D28" s="9">
        <v>0.20458078955490236</v>
      </c>
      <c r="E28" s="9">
        <v>0.20460024390311235</v>
      </c>
      <c r="F28" s="9">
        <v>0.2046114239935031</v>
      </c>
      <c r="G28" s="9">
        <v>0.20461648069152688</v>
      </c>
      <c r="H28" s="9">
        <v>0.20461695382872408</v>
      </c>
      <c r="I28" s="9">
        <v>0.2046139592714276</v>
      </c>
      <c r="J28" s="9">
        <v>0.20460831427689524</v>
      </c>
      <c r="K28" s="9">
        <v>0.20460062295971504</v>
      </c>
      <c r="L28" s="9">
        <v>0.2045913354715339</v>
      </c>
      <c r="M28" s="9">
        <v>0.2045807895549024</v>
      </c>
      <c r="N28" s="20">
        <v>0.2046020913506243</v>
      </c>
      <c r="O28" s="15">
        <v>3.6164273821720494E-05</v>
      </c>
      <c r="P28" s="26">
        <v>2.028526392208104</v>
      </c>
    </row>
    <row r="29" spans="1:16" ht="13.5">
      <c r="A29" s="8">
        <v>60</v>
      </c>
      <c r="B29" s="8" t="s">
        <v>65</v>
      </c>
      <c r="C29" s="9">
        <v>-0.33822779764274885</v>
      </c>
      <c r="D29" s="9">
        <v>0.20415932483190724</v>
      </c>
      <c r="E29" s="9">
        <v>0.2041784262575234</v>
      </c>
      <c r="F29" s="9">
        <v>0.2041896747108712</v>
      </c>
      <c r="G29" s="9">
        <v>0.20419497520339167</v>
      </c>
      <c r="H29" s="9">
        <v>0.20419572045559053</v>
      </c>
      <c r="I29" s="9">
        <v>0.20419293930472102</v>
      </c>
      <c r="J29" s="9">
        <v>0.2041873988530923</v>
      </c>
      <c r="K29" s="9">
        <v>0.20417967578758325</v>
      </c>
      <c r="L29" s="9">
        <v>0.20417020682686438</v>
      </c>
      <c r="M29" s="9">
        <v>0.20415932483190724</v>
      </c>
      <c r="N29" s="20">
        <v>0.20418076670634525</v>
      </c>
      <c r="O29" s="15">
        <v>3.6395623683294076E-05</v>
      </c>
      <c r="P29" s="26">
        <v>1.9908558503786427</v>
      </c>
    </row>
    <row r="30" spans="1:16" ht="13.5">
      <c r="A30" s="8">
        <v>28</v>
      </c>
      <c r="B30" s="8" t="s">
        <v>10</v>
      </c>
      <c r="C30" s="9">
        <v>-0.3721723631258252</v>
      </c>
      <c r="D30" s="9">
        <v>0.20881526307875245</v>
      </c>
      <c r="E30" s="9">
        <v>0.2088382861053716</v>
      </c>
      <c r="F30" s="9">
        <v>0.20885128893917504</v>
      </c>
      <c r="G30" s="9">
        <v>0.20885699174440556</v>
      </c>
      <c r="H30" s="9">
        <v>0.20885731671184135</v>
      </c>
      <c r="I30" s="9">
        <v>0.2088536400655159</v>
      </c>
      <c r="J30" s="9">
        <v>0.20884695830034672</v>
      </c>
      <c r="K30" s="9">
        <v>0.20883799995204608</v>
      </c>
      <c r="L30" s="9">
        <v>0.20882730202941469</v>
      </c>
      <c r="M30" s="9">
        <v>0.20881526307875245</v>
      </c>
      <c r="N30" s="20">
        <v>0.20884003100056217</v>
      </c>
      <c r="O30" s="15">
        <v>4.205363308890098E-05</v>
      </c>
      <c r="P30" s="26">
        <v>1.972781437223996</v>
      </c>
    </row>
    <row r="31" spans="1:16" ht="13.5">
      <c r="A31" s="8">
        <v>27</v>
      </c>
      <c r="B31" s="8" t="s">
        <v>9</v>
      </c>
      <c r="C31" s="9">
        <v>-0.35667838480407654</v>
      </c>
      <c r="D31" s="9">
        <v>0.20386639529894707</v>
      </c>
      <c r="E31" s="9">
        <v>0.20388633610671342</v>
      </c>
      <c r="F31" s="9">
        <v>0.20389787795724057</v>
      </c>
      <c r="G31" s="9">
        <v>0.2039031619318447</v>
      </c>
      <c r="H31" s="9">
        <v>0.20390373048153854</v>
      </c>
      <c r="I31" s="9">
        <v>0.2039007077199878</v>
      </c>
      <c r="J31" s="9">
        <v>0.20389492124251843</v>
      </c>
      <c r="K31" s="9">
        <v>0.20388698578677195</v>
      </c>
      <c r="L31" s="9">
        <v>0.20387736153677907</v>
      </c>
      <c r="M31" s="9">
        <v>0.20386639529894707</v>
      </c>
      <c r="N31" s="20">
        <v>0.20388838733612888</v>
      </c>
      <c r="O31" s="15">
        <v>3.7335182591469174E-05</v>
      </c>
      <c r="P31" s="26">
        <v>1.9241399877007404</v>
      </c>
    </row>
    <row r="32" spans="1:16" ht="13.5">
      <c r="A32" s="8">
        <v>6</v>
      </c>
      <c r="B32" s="8" t="s">
        <v>16</v>
      </c>
      <c r="C32" s="9">
        <v>-0.4106226884137951</v>
      </c>
      <c r="D32" s="9">
        <v>0.20425528180529848</v>
      </c>
      <c r="E32" s="9">
        <v>0.20427702322313046</v>
      </c>
      <c r="F32" s="9">
        <v>0.20428930718677746</v>
      </c>
      <c r="G32" s="9">
        <v>0.20429469731542402</v>
      </c>
      <c r="H32" s="9">
        <v>0.20429500686691543</v>
      </c>
      <c r="I32" s="9">
        <v>0.2042915351043358</v>
      </c>
      <c r="J32" s="9">
        <v>0.20428522343874642</v>
      </c>
      <c r="K32" s="9">
        <v>0.2042767605405947</v>
      </c>
      <c r="L32" s="9">
        <v>0.20426665429516935</v>
      </c>
      <c r="M32" s="9">
        <v>0.20425528180529848</v>
      </c>
      <c r="N32" s="20">
        <v>0.20427867715816905</v>
      </c>
      <c r="O32" s="15">
        <v>3.9725061616951995E-05</v>
      </c>
      <c r="P32" s="26">
        <v>1.8292524339051786</v>
      </c>
    </row>
    <row r="33" spans="1:16" ht="13.5">
      <c r="A33" s="8">
        <v>88</v>
      </c>
      <c r="B33" s="8" t="s">
        <v>15</v>
      </c>
      <c r="C33" s="9">
        <v>-0.46773550217364945</v>
      </c>
      <c r="D33" s="9">
        <v>0.1967077037001235</v>
      </c>
      <c r="E33" s="9">
        <v>0.19672675248937346</v>
      </c>
      <c r="F33" s="9">
        <v>0.19673719238192527</v>
      </c>
      <c r="G33" s="9">
        <v>0.19674148237608638</v>
      </c>
      <c r="H33" s="9">
        <v>0.19674135849425017</v>
      </c>
      <c r="I33" s="9">
        <v>0.19673805996744373</v>
      </c>
      <c r="J33" s="9">
        <v>0.19673247961959905</v>
      </c>
      <c r="K33" s="9">
        <v>0.19672526559232098</v>
      </c>
      <c r="L33" s="9">
        <v>0.19671689122109398</v>
      </c>
      <c r="M33" s="9">
        <v>0.1967077037001235</v>
      </c>
      <c r="N33" s="20">
        <v>0.196727488954234</v>
      </c>
      <c r="O33" s="15">
        <v>3.377867596288109E-05</v>
      </c>
      <c r="P33" s="26">
        <v>1.7161200658729123</v>
      </c>
    </row>
    <row r="34" spans="1:16" ht="13.5">
      <c r="A34" s="8">
        <v>54</v>
      </c>
      <c r="B34" s="8" t="s">
        <v>59</v>
      </c>
      <c r="C34" s="9">
        <v>-0.3769986040346398</v>
      </c>
      <c r="D34" s="9">
        <v>0.18316406005600666</v>
      </c>
      <c r="E34" s="9">
        <v>0.1831759070378114</v>
      </c>
      <c r="F34" s="9">
        <v>0.18318273723708456</v>
      </c>
      <c r="G34" s="9">
        <v>0.18318582816048673</v>
      </c>
      <c r="H34" s="9">
        <v>0.18318611016561975</v>
      </c>
      <c r="I34" s="9">
        <v>0.18318426727862652</v>
      </c>
      <c r="J34" s="9">
        <v>0.18318080664533054</v>
      </c>
      <c r="K34" s="9">
        <v>0.1831761070329737</v>
      </c>
      <c r="L34" s="9">
        <v>0.18317045312626123</v>
      </c>
      <c r="M34" s="9">
        <v>0.18316406005600666</v>
      </c>
      <c r="N34" s="20">
        <v>0.1831770336796208</v>
      </c>
      <c r="O34" s="15">
        <v>2.205010961309206E-05</v>
      </c>
      <c r="P34" s="26">
        <v>1.713228848031498</v>
      </c>
    </row>
    <row r="35" spans="1:16" ht="13.5">
      <c r="A35" s="8">
        <v>26</v>
      </c>
      <c r="B35" s="8" t="s">
        <v>8</v>
      </c>
      <c r="C35" s="9">
        <v>-0.394429722641448</v>
      </c>
      <c r="D35" s="9">
        <v>0.1932703146107851</v>
      </c>
      <c r="E35" s="9">
        <v>0.19328806455877118</v>
      </c>
      <c r="F35" s="9">
        <v>0.19329813231471826</v>
      </c>
      <c r="G35" s="9">
        <v>0.1933025765829929</v>
      </c>
      <c r="H35" s="9">
        <v>0.19330286140553143</v>
      </c>
      <c r="I35" s="9">
        <v>0.19330004082864208</v>
      </c>
      <c r="J35" s="9">
        <v>0.1932948818314384</v>
      </c>
      <c r="K35" s="9">
        <v>0.19328794763322227</v>
      </c>
      <c r="L35" s="9">
        <v>0.1932796550588718</v>
      </c>
      <c r="M35" s="9">
        <v>0.1932703146107851</v>
      </c>
      <c r="N35" s="20">
        <v>0.19328947894357584</v>
      </c>
      <c r="O35" s="15">
        <v>3.2546794746346475E-05</v>
      </c>
      <c r="P35" s="26">
        <v>1.6022897957473292</v>
      </c>
    </row>
    <row r="36" spans="1:16" ht="13.5">
      <c r="A36" s="8">
        <v>29</v>
      </c>
      <c r="B36" s="8" t="s">
        <v>11</v>
      </c>
      <c r="C36" s="9">
        <v>-0.37744786164878275</v>
      </c>
      <c r="D36" s="9">
        <v>0.19394735800673168</v>
      </c>
      <c r="E36" s="9">
        <v>0.19396567984257543</v>
      </c>
      <c r="F36" s="9">
        <v>0.19397607661599323</v>
      </c>
      <c r="G36" s="9">
        <v>0.193980669923931</v>
      </c>
      <c r="H36" s="9">
        <v>0.19398096894445702</v>
      </c>
      <c r="I36" s="9">
        <v>0.19397806048214528</v>
      </c>
      <c r="J36" s="9">
        <v>0.19397273552527589</v>
      </c>
      <c r="K36" s="9">
        <v>0.1939655750403492</v>
      </c>
      <c r="L36" s="9">
        <v>0.1939570090667342</v>
      </c>
      <c r="M36" s="9">
        <v>0.19394735800673168</v>
      </c>
      <c r="N36" s="20">
        <v>0.19396714914549246</v>
      </c>
      <c r="O36" s="15">
        <v>3.36109377253313E-05</v>
      </c>
      <c r="P36" s="26">
        <v>1.5844862227133287</v>
      </c>
    </row>
    <row r="37" spans="1:16" ht="13.5">
      <c r="A37" s="8">
        <v>7</v>
      </c>
      <c r="B37" s="8" t="s">
        <v>17</v>
      </c>
      <c r="C37" s="9">
        <v>-0.42782144841683184</v>
      </c>
      <c r="D37" s="9">
        <v>0.1942840963166804</v>
      </c>
      <c r="E37" s="9">
        <v>0.19430304307798554</v>
      </c>
      <c r="F37" s="9">
        <v>0.19431385080695956</v>
      </c>
      <c r="G37" s="9">
        <v>0.19431867484237006</v>
      </c>
      <c r="H37" s="9">
        <v>0.19431905039201078</v>
      </c>
      <c r="I37" s="9">
        <v>0.19431608466513542</v>
      </c>
      <c r="J37" s="9">
        <v>0.19431058487068778</v>
      </c>
      <c r="K37" s="9">
        <v>0.19430314502948975</v>
      </c>
      <c r="L37" s="9">
        <v>0.19429420580210702</v>
      </c>
      <c r="M37" s="9">
        <v>0.1942840963166804</v>
      </c>
      <c r="N37" s="20">
        <v>0.19430468321201072</v>
      </c>
      <c r="O37" s="15">
        <v>3.4954075330384526E-05</v>
      </c>
      <c r="P37" s="26">
        <v>1.539578337523238</v>
      </c>
    </row>
    <row r="38" spans="1:16" ht="13.5">
      <c r="A38" s="8">
        <v>25</v>
      </c>
      <c r="B38" s="8" t="s">
        <v>112</v>
      </c>
      <c r="C38" s="9">
        <v>-0.4004934310589586</v>
      </c>
      <c r="D38" s="9">
        <v>0.1829980353096558</v>
      </c>
      <c r="E38" s="9">
        <v>0.18301123882950837</v>
      </c>
      <c r="F38" s="9">
        <v>0.18301893588875506</v>
      </c>
      <c r="G38" s="9">
        <v>0.18302249607383148</v>
      </c>
      <c r="H38" s="9">
        <v>0.18302291747329041</v>
      </c>
      <c r="I38" s="9">
        <v>0.18302093489937699</v>
      </c>
      <c r="J38" s="9">
        <v>0.18301709424415447</v>
      </c>
      <c r="K38" s="9">
        <v>0.1830118043009724</v>
      </c>
      <c r="L38" s="9">
        <v>0.18300537335226907</v>
      </c>
      <c r="M38" s="9">
        <v>0.1829980353096558</v>
      </c>
      <c r="N38" s="20">
        <v>0.183012686568147</v>
      </c>
      <c r="O38" s="15">
        <v>2.488216363460971E-05</v>
      </c>
      <c r="P38" s="26">
        <v>1.5100768036244312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W30" sqref="W30"/>
    </sheetView>
  </sheetViews>
  <sheetFormatPr defaultColWidth="9.00390625" defaultRowHeight="13.5"/>
  <cols>
    <col min="1" max="6" width="10.25390625" style="0" customWidth="1"/>
  </cols>
  <sheetData>
    <row r="1" spans="1:6" ht="13.5">
      <c r="A1" s="15" t="s">
        <v>137</v>
      </c>
      <c r="B1" s="15" t="s">
        <v>137</v>
      </c>
      <c r="C1" s="15" t="s">
        <v>138</v>
      </c>
      <c r="D1" s="15" t="s">
        <v>138</v>
      </c>
      <c r="E1" s="15" t="s">
        <v>139</v>
      </c>
      <c r="F1" s="15" t="s">
        <v>139</v>
      </c>
    </row>
    <row r="2" spans="1:6" ht="13.5">
      <c r="A2" s="20">
        <v>0.25728517389839545</v>
      </c>
      <c r="B2" s="15">
        <v>0.000156431088726261</v>
      </c>
      <c r="C2" s="22">
        <v>0.21335732102758134</v>
      </c>
      <c r="D2" s="17">
        <v>4.280694096470139E-05</v>
      </c>
      <c r="E2" s="22">
        <v>0.2344743161556174</v>
      </c>
      <c r="F2" s="17">
        <v>4.457340407301724E-05</v>
      </c>
    </row>
    <row r="3" spans="1:6" ht="13.5">
      <c r="A3" s="20">
        <v>0.25724712060844046</v>
      </c>
      <c r="B3" s="15">
        <v>0.00016877147864319264</v>
      </c>
      <c r="C3" s="22">
        <v>0.21312224714740982</v>
      </c>
      <c r="D3" s="17">
        <v>4.45056024849233E-05</v>
      </c>
      <c r="E3" s="22">
        <v>0.23476882281447792</v>
      </c>
      <c r="F3" s="17">
        <v>4.769577500576827E-05</v>
      </c>
    </row>
    <row r="4" spans="1:6" ht="13.5">
      <c r="A4" s="20">
        <v>0.25098570069733367</v>
      </c>
      <c r="B4" s="15">
        <v>0.00016994075174270318</v>
      </c>
      <c r="C4" s="22">
        <v>0.20855937945843211</v>
      </c>
      <c r="D4" s="17">
        <v>3.948712066675908E-05</v>
      </c>
      <c r="E4" s="22">
        <v>0.22372314844973462</v>
      </c>
      <c r="F4" s="17">
        <v>3.8344116121885596E-05</v>
      </c>
    </row>
    <row r="5" spans="1:6" ht="13.5">
      <c r="A5" s="22">
        <v>0.2450405924020803</v>
      </c>
      <c r="B5" s="17">
        <v>0.00016414466096531521</v>
      </c>
      <c r="C5" s="22">
        <v>0.20580170083127358</v>
      </c>
      <c r="D5" s="17">
        <v>3.846354947500963E-05</v>
      </c>
      <c r="E5" s="22">
        <v>0.2200858867369055</v>
      </c>
      <c r="F5" s="17">
        <v>3.582740034091536E-05</v>
      </c>
    </row>
    <row r="6" spans="1:6" ht="13.5">
      <c r="A6" s="20">
        <v>0.23755884190905166</v>
      </c>
      <c r="B6" s="15">
        <v>0.00014042623437671153</v>
      </c>
      <c r="C6" s="22">
        <v>0.19651965320560613</v>
      </c>
      <c r="D6" s="17">
        <v>3.195746278794598E-05</v>
      </c>
      <c r="E6" s="22">
        <v>0.22354494177261883</v>
      </c>
      <c r="F6" s="17">
        <v>3.9631850960147874E-05</v>
      </c>
    </row>
    <row r="7" spans="1:6" ht="13.5">
      <c r="A7" s="20">
        <v>0.23961360168194573</v>
      </c>
      <c r="B7" s="15">
        <v>0.00016018437063569646</v>
      </c>
      <c r="C7" s="22">
        <v>0.19492737113226483</v>
      </c>
      <c r="D7" s="17">
        <v>3.105798941999138E-05</v>
      </c>
      <c r="E7" s="22">
        <v>0.21799532378562944</v>
      </c>
      <c r="F7" s="17">
        <v>3.496769950736556E-05</v>
      </c>
    </row>
    <row r="8" spans="1:6" ht="13.5">
      <c r="A8" s="20">
        <v>0.2355130089322659</v>
      </c>
      <c r="B8" s="15">
        <v>0.00014544727435544802</v>
      </c>
      <c r="C8" s="20">
        <v>0.1586525270837773</v>
      </c>
      <c r="D8" s="15">
        <v>9.536377884922231E-06</v>
      </c>
      <c r="E8" s="24">
        <v>0.21095871528197815</v>
      </c>
      <c r="F8" s="25">
        <v>3.0081304008361398E-05</v>
      </c>
    </row>
    <row r="9" spans="1:6" ht="13.5">
      <c r="A9" s="20">
        <v>0.2325222484534756</v>
      </c>
      <c r="B9" s="15">
        <v>0.00013587284500932162</v>
      </c>
      <c r="C9" s="20">
        <v>0.17634407479995393</v>
      </c>
      <c r="D9" s="15">
        <v>1.8278105193392236E-05</v>
      </c>
      <c r="E9" s="20">
        <v>0.2097516254210619</v>
      </c>
      <c r="F9" s="15">
        <v>2.94373774708534E-05</v>
      </c>
    </row>
    <row r="10" spans="1:6" ht="13.5">
      <c r="A10" s="20">
        <v>0.2329828721547981</v>
      </c>
      <c r="B10" s="15">
        <v>0.00015113078330081242</v>
      </c>
      <c r="C10" s="20">
        <v>0.18347539545347674</v>
      </c>
      <c r="D10" s="15">
        <v>2.3244057938853757E-05</v>
      </c>
      <c r="E10" s="20">
        <v>0.19566385230554675</v>
      </c>
      <c r="F10" s="15">
        <v>1.9582658891681426E-05</v>
      </c>
    </row>
    <row r="11" spans="1:6" ht="13.5">
      <c r="A11" s="20">
        <v>0.23285472031077492</v>
      </c>
      <c r="B11" s="15">
        <v>0.00015956103714165337</v>
      </c>
      <c r="C11" s="20">
        <v>0.1782764971585016</v>
      </c>
      <c r="D11" s="15">
        <v>2.0743975238657342E-05</v>
      </c>
      <c r="E11" s="20">
        <v>0.1822521030748971</v>
      </c>
      <c r="F11" s="15">
        <v>1.2955660712410388E-05</v>
      </c>
    </row>
    <row r="12" spans="1:6" ht="13.5">
      <c r="A12" s="20">
        <v>0.2296714932507015</v>
      </c>
      <c r="B12" s="15">
        <v>0.00015042872625248283</v>
      </c>
      <c r="C12" s="20">
        <v>0.19107627469450816</v>
      </c>
      <c r="D12" s="15">
        <v>3.145021610795329E-05</v>
      </c>
      <c r="E12" s="20">
        <v>0.20107002059691376</v>
      </c>
      <c r="F12" s="15">
        <v>2.348573746682736E-05</v>
      </c>
    </row>
    <row r="13" spans="1:6" ht="13.5">
      <c r="A13" s="20">
        <v>0.22512809994389982</v>
      </c>
      <c r="B13" s="15">
        <v>0.00014743695102381604</v>
      </c>
      <c r="C13" s="20">
        <v>0.20427248377788695</v>
      </c>
      <c r="D13" s="15">
        <v>4.824816967924361E-05</v>
      </c>
      <c r="E13" s="20">
        <v>0.2263645166147922</v>
      </c>
      <c r="F13" s="15">
        <v>4.8261944825156444E-05</v>
      </c>
    </row>
    <row r="14" spans="1:6" ht="13.5">
      <c r="A14" s="20">
        <v>0.2177786994015975</v>
      </c>
      <c r="B14" s="15">
        <v>0.00012723048138557624</v>
      </c>
      <c r="C14" s="20">
        <v>0.16386096395070782</v>
      </c>
      <c r="D14" s="15">
        <v>1.3044469459988495E-05</v>
      </c>
      <c r="E14" s="20">
        <v>0.19712879841972103</v>
      </c>
      <c r="F14" s="15">
        <v>2.154171456400511E-05</v>
      </c>
    </row>
    <row r="15" spans="1:6" ht="13.5">
      <c r="A15" s="20">
        <v>0.21914782614391495</v>
      </c>
      <c r="B15" s="15">
        <v>0.00014283229579697965</v>
      </c>
      <c r="C15" s="20">
        <v>0.16883387140281353</v>
      </c>
      <c r="D15" s="15">
        <v>1.595428864858972E-05</v>
      </c>
      <c r="E15" s="20">
        <v>0.18620055632859794</v>
      </c>
      <c r="F15" s="15">
        <v>1.561510268077715E-05</v>
      </c>
    </row>
    <row r="16" spans="1:6" ht="13.5">
      <c r="A16" s="20">
        <v>0.20981504198898202</v>
      </c>
      <c r="B16" s="15">
        <v>0.00012001936295441551</v>
      </c>
      <c r="C16" s="20">
        <v>0.20161064379805138</v>
      </c>
      <c r="D16" s="15">
        <v>4.67888727858079E-05</v>
      </c>
      <c r="E16" s="20">
        <v>0.18997045756984923</v>
      </c>
      <c r="F16" s="15">
        <v>1.782100155922617E-05</v>
      </c>
    </row>
    <row r="17" spans="1:6" ht="13.5">
      <c r="A17" s="20">
        <v>0.21090172299147486</v>
      </c>
      <c r="B17" s="15">
        <v>0.0001362959786799789</v>
      </c>
      <c r="C17" s="20">
        <v>0.17288737597945114</v>
      </c>
      <c r="D17" s="15">
        <v>1.9593674234041902E-05</v>
      </c>
      <c r="E17" s="20">
        <v>0.2068321555976833</v>
      </c>
      <c r="F17" s="15">
        <v>2.973471979864084E-05</v>
      </c>
    </row>
    <row r="18" spans="1:6" ht="13.5">
      <c r="A18" s="20">
        <v>0.2114793390742852</v>
      </c>
      <c r="B18" s="15">
        <v>0.0001399252737313561</v>
      </c>
      <c r="C18" s="20">
        <v>0.16300017707235853</v>
      </c>
      <c r="D18" s="15">
        <v>1.3878302661307629E-05</v>
      </c>
      <c r="E18" s="20">
        <v>0.19304337056532708</v>
      </c>
      <c r="F18" s="15">
        <v>2.060477288939877E-05</v>
      </c>
    </row>
    <row r="19" spans="1:6" ht="13.5">
      <c r="A19" s="20">
        <v>0.19822428701244282</v>
      </c>
      <c r="B19" s="15">
        <v>0.00011433735940907797</v>
      </c>
      <c r="C19" s="20">
        <v>0.1996997804478135</v>
      </c>
      <c r="D19" s="15">
        <v>5.038911635146803E-05</v>
      </c>
      <c r="E19" s="20">
        <v>0.1855480041642162</v>
      </c>
      <c r="F19" s="15">
        <v>1.6247221587217808E-05</v>
      </c>
    </row>
    <row r="20" spans="1:6" ht="13.5">
      <c r="A20" s="20">
        <v>0.1974636077852575</v>
      </c>
      <c r="B20" s="15">
        <v>0.00011223446590513664</v>
      </c>
      <c r="C20" s="20">
        <v>0.1881345787711441</v>
      </c>
      <c r="D20" s="15">
        <v>3.993149322073508E-05</v>
      </c>
      <c r="E20" s="20">
        <v>0.2207901903189926</v>
      </c>
      <c r="F20" s="15">
        <v>4.647144361649702E-05</v>
      </c>
    </row>
    <row r="21" spans="1:6" ht="13.5">
      <c r="A21" s="20">
        <v>0.20109810297827027</v>
      </c>
      <c r="B21" s="15">
        <v>0.0001286433458806968</v>
      </c>
      <c r="C21" s="20">
        <v>0.1937248795026707</v>
      </c>
      <c r="D21" s="15">
        <v>4.770019502853273E-05</v>
      </c>
      <c r="E21" s="20">
        <v>0.22083479980543985</v>
      </c>
      <c r="F21" s="15">
        <v>4.7096953512515416E-05</v>
      </c>
    </row>
    <row r="22" spans="1:6" ht="13.5">
      <c r="A22" s="20">
        <v>0.20088255055709028</v>
      </c>
      <c r="B22" s="15">
        <v>0.00013172884454065725</v>
      </c>
      <c r="C22" s="20">
        <v>0.18757880599907123</v>
      </c>
      <c r="D22" s="15">
        <v>4.023666870867082E-05</v>
      </c>
      <c r="E22" s="20">
        <v>0.21683604275672871</v>
      </c>
      <c r="F22" s="15">
        <v>4.246904607133062E-05</v>
      </c>
    </row>
    <row r="23" spans="1:6" ht="13.5">
      <c r="A23" s="20">
        <v>0.1941455571554906</v>
      </c>
      <c r="B23" s="15">
        <v>0.00012341522996628385</v>
      </c>
      <c r="C23" s="29">
        <v>0.18719312598892107</v>
      </c>
      <c r="D23" s="30">
        <v>4.147604852194897E-05</v>
      </c>
      <c r="E23" s="20">
        <v>0.21481813392962085</v>
      </c>
      <c r="F23" s="15">
        <v>4.1362770673458726E-05</v>
      </c>
    </row>
    <row r="24" spans="1:6" ht="13.5">
      <c r="A24" s="20">
        <v>0.18865155479952814</v>
      </c>
      <c r="B24" s="15">
        <v>0.00010426388272322118</v>
      </c>
      <c r="E24" s="20">
        <v>0.21755015031305525</v>
      </c>
      <c r="F24" s="15">
        <v>4.482530594254741E-05</v>
      </c>
    </row>
    <row r="25" spans="1:6" ht="13.5">
      <c r="A25" s="20">
        <v>0.18741470843997948</v>
      </c>
      <c r="B25" s="15">
        <v>0.00010749087124767298</v>
      </c>
      <c r="E25" s="20">
        <v>0.2157212076556856</v>
      </c>
      <c r="F25" s="15">
        <v>4.439630844588205E-05</v>
      </c>
    </row>
    <row r="26" spans="1:6" ht="13.5">
      <c r="A26" s="20">
        <v>0.1889658177045614</v>
      </c>
      <c r="B26" s="15">
        <v>0.00012046535930776425</v>
      </c>
      <c r="E26" s="20">
        <v>0.2133695314399701</v>
      </c>
      <c r="F26" s="15">
        <v>4.392562967658886E-05</v>
      </c>
    </row>
    <row r="27" spans="1:6" ht="13.5">
      <c r="A27" s="20">
        <v>0.18499626945712802</v>
      </c>
      <c r="B27" s="15">
        <v>0.0001205357617046765</v>
      </c>
      <c r="E27" s="20">
        <v>0.2046020913506243</v>
      </c>
      <c r="F27" s="15">
        <v>3.6164273821720494E-05</v>
      </c>
    </row>
    <row r="28" spans="1:6" ht="13.5">
      <c r="A28" s="20">
        <v>0.18286610943040893</v>
      </c>
      <c r="B28" s="15">
        <v>0.00011765703363009195</v>
      </c>
      <c r="E28" s="20">
        <v>0.20418076670634525</v>
      </c>
      <c r="F28" s="15">
        <v>3.6395623683294076E-05</v>
      </c>
    </row>
    <row r="29" spans="1:6" ht="13.5">
      <c r="A29" s="20">
        <v>0.17692906424571295</v>
      </c>
      <c r="B29" s="15">
        <v>0.00010021440755547673</v>
      </c>
      <c r="E29" s="20">
        <v>0.20884003100056217</v>
      </c>
      <c r="F29" s="15">
        <v>4.205363308890098E-05</v>
      </c>
    </row>
    <row r="30" spans="1:6" ht="13.5">
      <c r="A30" s="20">
        <v>0.1789995193120376</v>
      </c>
      <c r="B30" s="15">
        <v>0.00011532906764227802</v>
      </c>
      <c r="E30" s="20">
        <v>0.20388838733612888</v>
      </c>
      <c r="F30" s="15">
        <v>3.7335182591469174E-05</v>
      </c>
    </row>
    <row r="31" spans="1:6" ht="13.5">
      <c r="A31" s="20">
        <v>0.17286760103098034</v>
      </c>
      <c r="B31" s="15">
        <v>9.46080310766928E-05</v>
      </c>
      <c r="E31" s="20">
        <v>0.20427867715816905</v>
      </c>
      <c r="F31" s="15">
        <v>3.9725061616951995E-05</v>
      </c>
    </row>
    <row r="32" spans="1:6" ht="13.5">
      <c r="A32" s="20">
        <v>0.17226715001642337</v>
      </c>
      <c r="B32" s="15">
        <v>0.00010854993381664846</v>
      </c>
      <c r="E32" s="20">
        <v>0.196727488954234</v>
      </c>
      <c r="F32" s="15">
        <v>3.377867596288109E-05</v>
      </c>
    </row>
    <row r="33" spans="1:6" ht="13.5">
      <c r="A33" s="20">
        <v>0.16045238945209164</v>
      </c>
      <c r="B33" s="15">
        <v>8.334583202251888E-05</v>
      </c>
      <c r="E33" s="20">
        <v>0.1831770336796208</v>
      </c>
      <c r="F33" s="15">
        <v>2.205010961309206E-05</v>
      </c>
    </row>
    <row r="34" spans="1:6" ht="13.5">
      <c r="A34" s="20">
        <v>0.16096545653705216</v>
      </c>
      <c r="B34" s="15">
        <v>8.887891882414234E-05</v>
      </c>
      <c r="E34" s="20">
        <v>0.19328947894357584</v>
      </c>
      <c r="F34" s="15">
        <v>3.2546794746346475E-05</v>
      </c>
    </row>
    <row r="35" spans="1:6" ht="13.5">
      <c r="A35" s="20">
        <v>0.1651977998175756</v>
      </c>
      <c r="B35" s="15">
        <v>0.00010725963239160974</v>
      </c>
      <c r="E35" s="20">
        <v>0.19396714914549246</v>
      </c>
      <c r="F35" s="15">
        <v>3.36109377253313E-05</v>
      </c>
    </row>
    <row r="36" spans="1:6" ht="13.5">
      <c r="A36" s="20">
        <v>0.1650981159206424</v>
      </c>
      <c r="B36" s="15">
        <v>0.00011008377306703787</v>
      </c>
      <c r="E36" s="20">
        <v>0.19430468321201072</v>
      </c>
      <c r="F36" s="15">
        <v>3.4954075330384526E-05</v>
      </c>
    </row>
    <row r="37" spans="1:6" ht="13.5">
      <c r="A37" s="20">
        <v>0.15631038893767413</v>
      </c>
      <c r="B37" s="15">
        <v>9.74062750809801E-05</v>
      </c>
      <c r="E37" s="20">
        <v>0.183012686568147</v>
      </c>
      <c r="F37" s="15">
        <v>2.488216363460971E-05</v>
      </c>
    </row>
    <row r="38" spans="1:2" ht="13.5">
      <c r="A38" s="20">
        <v>0.1556687419703882</v>
      </c>
      <c r="B38" s="15">
        <v>9.944529905925314E-05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</cp:lastModifiedBy>
  <dcterms:created xsi:type="dcterms:W3CDTF">2013-06-12T01:02:56Z</dcterms:created>
  <dcterms:modified xsi:type="dcterms:W3CDTF">2019-09-20T11:10:49Z</dcterms:modified>
  <cp:category/>
  <cp:version/>
  <cp:contentType/>
  <cp:contentStatus/>
</cp:coreProperties>
</file>