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60" windowWidth="14340" windowHeight="6705" tabRatio="892" activeTab="1"/>
  </bookViews>
  <sheets>
    <sheet name="平凸(青)" sheetId="1" r:id="rId1"/>
    <sheet name="平凸 (緑)" sheetId="2" r:id="rId2"/>
    <sheet name="平凸 (赤)" sheetId="3" r:id="rId3"/>
    <sheet name="アクロマティク (青)" sheetId="4" r:id="rId4"/>
    <sheet name="アクロマティク  (緑)" sheetId="5" r:id="rId5"/>
    <sheet name="アクロマティク  (赤)" sheetId="6" r:id="rId6"/>
    <sheet name="アポクロマート(青) " sheetId="7" r:id="rId7"/>
    <sheet name="アポクロマート(緑)" sheetId="8" r:id="rId8"/>
    <sheet name="アポクロマート(赤)" sheetId="9" r:id="rId9"/>
    <sheet name="纏め" sheetId="10" r:id="rId10"/>
  </sheets>
  <definedNames/>
  <calcPr fullCalcOnLoad="1"/>
</workbook>
</file>

<file path=xl/sharedStrings.xml><?xml version="1.0" encoding="utf-8"?>
<sst xmlns="http://schemas.openxmlformats.org/spreadsheetml/2006/main" count="441" uniqueCount="195">
  <si>
    <t>No</t>
  </si>
  <si>
    <t>記号</t>
  </si>
  <si>
    <t>値</t>
  </si>
  <si>
    <t>説明</t>
  </si>
  <si>
    <t>NJ</t>
  </si>
  <si>
    <t>変数範囲の分割数</t>
  </si>
  <si>
    <t>*黄色セルに入力後「計算実行」ボタンを押す。</t>
  </si>
  <si>
    <t>第1面曲率半径(mm)</t>
  </si>
  <si>
    <t>第2面曲率半径(mm)</t>
  </si>
  <si>
    <t>第3面曲率半径(mm)</t>
  </si>
  <si>
    <t>平凸レンズの焦点距離、後側焦点距離計算シート</t>
  </si>
  <si>
    <t>レンズ計算条件入力表</t>
  </si>
  <si>
    <t>レンズ直径(mm)</t>
  </si>
  <si>
    <t>曲率半径(mm)</t>
  </si>
  <si>
    <t>変数範囲の分割数</t>
  </si>
  <si>
    <t>WL</t>
  </si>
  <si>
    <t>設計波長(nm)</t>
  </si>
  <si>
    <t>*黄色セルに入力後「計算実行」ボタンを押す。</t>
  </si>
  <si>
    <t xml:space="preserve">正方向焦点距離 </t>
  </si>
  <si>
    <t xml:space="preserve">正方向後側焦点距離 </t>
  </si>
  <si>
    <t>正方向波面収差</t>
  </si>
  <si>
    <t>正方向出射角度</t>
  </si>
  <si>
    <t xml:space="preserve">逆方向焦点距離 </t>
  </si>
  <si>
    <t xml:space="preserve">逆方向後側焦点距離 </t>
  </si>
  <si>
    <t>逆方向波面収差</t>
  </si>
  <si>
    <t>逆方向出射角度</t>
  </si>
  <si>
    <t>No</t>
  </si>
  <si>
    <t>H(mm)</t>
  </si>
  <si>
    <t>F(mm)</t>
  </si>
  <si>
    <t>Fb(mm)</t>
  </si>
  <si>
    <t>OL(λ)</t>
  </si>
  <si>
    <t>U(rad)</t>
  </si>
  <si>
    <t>OL(λ)</t>
  </si>
  <si>
    <t>U(rad)</t>
  </si>
  <si>
    <t>アクロマティクレンズ の焦点距離、後側焦点距離計算シート</t>
  </si>
  <si>
    <t>レンズ計算条件入力表</t>
  </si>
  <si>
    <t>レンズ直径(mm)</t>
  </si>
  <si>
    <t>ｒ1</t>
  </si>
  <si>
    <t>ｒ2</t>
  </si>
  <si>
    <t>ｒ3</t>
  </si>
  <si>
    <t>d1</t>
  </si>
  <si>
    <t>d2</t>
  </si>
  <si>
    <t>n1</t>
  </si>
  <si>
    <t>n2</t>
  </si>
  <si>
    <t>WL</t>
  </si>
  <si>
    <t>設計波長(nm)</t>
  </si>
  <si>
    <t>平行光線の半径</t>
  </si>
  <si>
    <t>逆方向出射角度</t>
  </si>
  <si>
    <t>Dia</t>
  </si>
  <si>
    <t>Tc</t>
  </si>
  <si>
    <t>R0</t>
  </si>
  <si>
    <t>N0</t>
  </si>
  <si>
    <t>Dia</t>
  </si>
  <si>
    <t>アクロマティクレンズ の焦点距離、後側焦点距離計算シート</t>
  </si>
  <si>
    <t>レンズ計算条件入力表</t>
  </si>
  <si>
    <t>Dia</t>
  </si>
  <si>
    <t>レンズ直径(mm)</t>
  </si>
  <si>
    <t>ｒ1</t>
  </si>
  <si>
    <t>第1面曲率半径(mm)</t>
  </si>
  <si>
    <t>ｒ2</t>
  </si>
  <si>
    <t>第2面曲率半径(mm)</t>
  </si>
  <si>
    <t>ｒ3</t>
  </si>
  <si>
    <t>第3面曲率半径(mm)</t>
  </si>
  <si>
    <t>d1</t>
  </si>
  <si>
    <t>d2</t>
  </si>
  <si>
    <t>n1</t>
  </si>
  <si>
    <t>n2</t>
  </si>
  <si>
    <t>WL</t>
  </si>
  <si>
    <t>設計波長(nm)</t>
  </si>
  <si>
    <t>平行光線の半径</t>
  </si>
  <si>
    <t xml:space="preserve">正方向焦点距離 </t>
  </si>
  <si>
    <t xml:space="preserve">正方向後側焦点距離 </t>
  </si>
  <si>
    <t>正方向波面収差</t>
  </si>
  <si>
    <t>正方向出射角度</t>
  </si>
  <si>
    <t xml:space="preserve">逆方向焦点距離 </t>
  </si>
  <si>
    <t xml:space="preserve">逆方向後側焦点距離 </t>
  </si>
  <si>
    <t>逆方向波面収差</t>
  </si>
  <si>
    <t>逆方向出射角度</t>
  </si>
  <si>
    <t>No</t>
  </si>
  <si>
    <t>H(mm)</t>
  </si>
  <si>
    <t>F(mm)</t>
  </si>
  <si>
    <t>Fb(mm)</t>
  </si>
  <si>
    <t>アクロマティクレンズ の焦点距離、後側焦点距離計算シート</t>
  </si>
  <si>
    <t>レンズ計算条件入力表</t>
  </si>
  <si>
    <t>Dia</t>
  </si>
  <si>
    <t>レンズ直径(mm)</t>
  </si>
  <si>
    <t>ｒ1</t>
  </si>
  <si>
    <t>平凸レンズの焦点距離、後側焦点距離計算シート</t>
  </si>
  <si>
    <t>レンズ計算条件入力表</t>
  </si>
  <si>
    <t>Dia</t>
  </si>
  <si>
    <t>レンズ直径(mm)</t>
  </si>
  <si>
    <t>Tc</t>
  </si>
  <si>
    <t>R0</t>
  </si>
  <si>
    <t>N0</t>
  </si>
  <si>
    <t>変数範囲の分割数</t>
  </si>
  <si>
    <t>WL</t>
  </si>
  <si>
    <t>*黄色セルに入力後「計算実行」ボタンを押す。</t>
  </si>
  <si>
    <t>レンズ計算条件入力表</t>
  </si>
  <si>
    <t>R2</t>
  </si>
  <si>
    <t>R3</t>
  </si>
  <si>
    <t>R4</t>
  </si>
  <si>
    <t>Dia</t>
  </si>
  <si>
    <t>レンズ直径(mm)</t>
  </si>
  <si>
    <t>R1</t>
  </si>
  <si>
    <t>第1面曲率半径(mm)</t>
  </si>
  <si>
    <t>第2面曲率半径(mm)</t>
  </si>
  <si>
    <t>第3面曲率半径(mm)</t>
  </si>
  <si>
    <t>第4面曲率半径(mm)</t>
  </si>
  <si>
    <t>Ad</t>
  </si>
  <si>
    <t>Bd</t>
  </si>
  <si>
    <t>An</t>
  </si>
  <si>
    <t>Bn</t>
  </si>
  <si>
    <t>WL</t>
  </si>
  <si>
    <t>Cd</t>
  </si>
  <si>
    <t>Cn</t>
  </si>
  <si>
    <t>S-FPL53</t>
  </si>
  <si>
    <t>S-FPL53中心厚(mm)</t>
  </si>
  <si>
    <t>S-FPL53屈折率</t>
  </si>
  <si>
    <t>S-NBM51</t>
  </si>
  <si>
    <t>S-NBM51中心厚(mm)</t>
  </si>
  <si>
    <t>S-NBM51屈折率</t>
  </si>
  <si>
    <t>S-BAH27</t>
  </si>
  <si>
    <t>S-BAH27中心厚(mm)</t>
  </si>
  <si>
    <t>S-BAH27屈折率</t>
  </si>
  <si>
    <t>S-FPL53</t>
  </si>
  <si>
    <t>Dia</t>
  </si>
  <si>
    <t>レンズ直径(mm)</t>
  </si>
  <si>
    <t>S-NBM51</t>
  </si>
  <si>
    <t>R1</t>
  </si>
  <si>
    <t>第1面曲率半径(mm)</t>
  </si>
  <si>
    <t>S-BAH27</t>
  </si>
  <si>
    <t>第2面曲率半径(mm)</t>
  </si>
  <si>
    <t>第3面曲率半径(mm)</t>
  </si>
  <si>
    <t>第4面曲率半径(mm)</t>
  </si>
  <si>
    <t>Ad</t>
  </si>
  <si>
    <t>S-FPL53中心厚(mm)</t>
  </si>
  <si>
    <t>Bd</t>
  </si>
  <si>
    <t>S-NBM51中心厚(mm)</t>
  </si>
  <si>
    <t>Cd</t>
  </si>
  <si>
    <t>S-BAH27中心厚(mm)</t>
  </si>
  <si>
    <t>An</t>
  </si>
  <si>
    <t>S-FPL53屈折率</t>
  </si>
  <si>
    <t>Bn</t>
  </si>
  <si>
    <t>S-NBM51屈折率</t>
  </si>
  <si>
    <t>Cn</t>
  </si>
  <si>
    <t>S-BAH27屈折率</t>
  </si>
  <si>
    <t>WL</t>
  </si>
  <si>
    <t>S-FPL53</t>
  </si>
  <si>
    <t>Dia</t>
  </si>
  <si>
    <t>レンズ直径(mm)</t>
  </si>
  <si>
    <t>S-NBM51</t>
  </si>
  <si>
    <t>R1</t>
  </si>
  <si>
    <t>第1面曲率半径(mm)</t>
  </si>
  <si>
    <t>S-BAH27</t>
  </si>
  <si>
    <t>第2面曲率半径(mm)</t>
  </si>
  <si>
    <t>第3面曲率半径(mm)</t>
  </si>
  <si>
    <t>第4面曲率半径(mm)</t>
  </si>
  <si>
    <t>Ad</t>
  </si>
  <si>
    <t>S-FPL53中心厚(mm)</t>
  </si>
  <si>
    <t>Bd</t>
  </si>
  <si>
    <t>S-NBM51中心厚(mm)</t>
  </si>
  <si>
    <t>Cd</t>
  </si>
  <si>
    <t>S-BAH27中心厚(mm)</t>
  </si>
  <si>
    <t>An</t>
  </si>
  <si>
    <t>S-FPL53屈折率</t>
  </si>
  <si>
    <t>Bn</t>
  </si>
  <si>
    <t>S-NBM51屈折率</t>
  </si>
  <si>
    <t>Cn</t>
  </si>
  <si>
    <t>S-BAH27屈折率</t>
  </si>
  <si>
    <t>WL</t>
  </si>
  <si>
    <t>アポクロマートレンズ の焦点距離、後側焦点距離計算シート</t>
  </si>
  <si>
    <t>アポクロマートトレンズ の焦点距離、後側焦点距離計算シート</t>
  </si>
  <si>
    <t xml:space="preserve">正方向後側焦点距離 </t>
  </si>
  <si>
    <t xml:space="preserve">逆方向後側焦点距離 </t>
  </si>
  <si>
    <t>U(rad)</t>
  </si>
  <si>
    <t>S-BSL7屈折率(mm)</t>
  </si>
  <si>
    <t>S-BSL7中心厚(mm)</t>
  </si>
  <si>
    <t>S-BSL7屈折率</t>
  </si>
  <si>
    <t>S-TIM22中心厚(mm)</t>
  </si>
  <si>
    <t>S-TIM22屈折率</t>
  </si>
  <si>
    <t>S-BSL7中心厚(mm)</t>
  </si>
  <si>
    <t>平凸（青）</t>
  </si>
  <si>
    <t>平凸（緑）</t>
  </si>
  <si>
    <t>平凸（赤）</t>
  </si>
  <si>
    <t>アクロ（青）</t>
  </si>
  <si>
    <t>アクロ（緑）</t>
  </si>
  <si>
    <t>アクロ（赤）</t>
  </si>
  <si>
    <t>アポクロ（青）</t>
  </si>
  <si>
    <t>アポクロ（緑）</t>
  </si>
  <si>
    <t>アポクロ（赤）</t>
  </si>
  <si>
    <t>差分（μｍ）</t>
  </si>
  <si>
    <t>平凸レンズ</t>
  </si>
  <si>
    <t>アクロマート</t>
  </si>
  <si>
    <t>アポクロマート</t>
  </si>
  <si>
    <t>S-BSL7中心厚(mm)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</si>
</sst>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00000"/>
    <numFmt numFmtId="180" formatCode="0.000E+00"/>
    <numFmt numFmtId="181" formatCode="0.00000_ "/>
    <numFmt numFmtId="182" formatCode="0.0000_ "/>
    <numFmt numFmtId="183" formatCode="0.000_ "/>
    <numFmt numFmtId="184" formatCode="0.0000_);[Red]\(0.0000\)"/>
    <numFmt numFmtId="185" formatCode="0.00_ "/>
    <numFmt numFmtId="186" formatCode="0.0_ "/>
    <numFmt numFmtId="187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9"/>
      <color indexed="63"/>
      <name val="Arial"/>
      <family val="2"/>
    </font>
    <font>
      <sz val="12"/>
      <name val="ＭＳ Ｐゴシック"/>
      <family val="3"/>
    </font>
    <font>
      <sz val="14"/>
      <name val="ＭＳ Ｐゴシック"/>
      <family val="3"/>
    </font>
    <font>
      <sz val="14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182" fontId="2" fillId="0" borderId="1" xfId="0" applyNumberFormat="1" applyFont="1" applyBorder="1" applyAlignment="1">
      <alignment/>
    </xf>
    <xf numFmtId="187" fontId="2" fillId="0" borderId="1" xfId="0" applyNumberFormat="1" applyFont="1" applyBorder="1" applyAlignment="1">
      <alignment/>
    </xf>
    <xf numFmtId="187" fontId="0" fillId="0" borderId="1" xfId="0" applyNumberForma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図4-4　　青、緑、赤総合の正方向後側焦点誤差MAX-MIN （μｍ）の比較</a:t>
            </a:r>
          </a:p>
        </c:rich>
      </c:tx>
      <c:layout>
        <c:manualLayout>
          <c:xMode val="factor"/>
          <c:yMode val="factor"/>
          <c:x val="-0.02325"/>
          <c:y val="0.9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21"/>
          <c:w val="0.705"/>
          <c:h val="0.83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'纏め'!$M$12</c:f>
              <c:strCache>
                <c:ptCount val="1"/>
                <c:pt idx="0">
                  <c:v>平凸レンズ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'纏め'!$L$13:$L$18</c:f>
              <c:numCache/>
            </c:numRef>
          </c:xVal>
          <c:yVal>
            <c:numRef>
              <c:f>'纏め'!$M$13:$M$18</c:f>
              <c:numCache/>
            </c:numRef>
          </c:yVal>
          <c:smooth val="1"/>
        </c:ser>
        <c:ser>
          <c:idx val="1"/>
          <c:order val="1"/>
          <c:tx>
            <c:strRef>
              <c:f>'纏め'!$N$12</c:f>
              <c:strCache>
                <c:ptCount val="1"/>
                <c:pt idx="0">
                  <c:v>アクロマート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'纏め'!$L$13:$L$18</c:f>
              <c:numCache/>
            </c:numRef>
          </c:xVal>
          <c:yVal>
            <c:numRef>
              <c:f>'纏め'!$N$13:$N$18</c:f>
              <c:numCache/>
            </c:numRef>
          </c:yVal>
          <c:smooth val="1"/>
        </c:ser>
        <c:ser>
          <c:idx val="2"/>
          <c:order val="2"/>
          <c:tx>
            <c:strRef>
              <c:f>'纏め'!$O$12</c:f>
              <c:strCache>
                <c:ptCount val="1"/>
                <c:pt idx="0">
                  <c:v>アポクロマート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'纏め'!$L$13:$L$18</c:f>
              <c:numCache/>
            </c:numRef>
          </c:xVal>
          <c:yVal>
            <c:numRef>
              <c:f>'纏め'!$O$13:$O$18</c:f>
              <c:numCache/>
            </c:numRef>
          </c:yVal>
          <c:smooth val="1"/>
        </c:ser>
        <c:axId val="42053454"/>
        <c:axId val="42936767"/>
      </c:scatterChart>
      <c:valAx>
        <c:axId val="4205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平行光線の半径H(mm)内の焦点誤差</a:t>
                </a:r>
              </a:p>
            </c:rich>
          </c:tx>
          <c:layout>
            <c:manualLayout>
              <c:xMode val="factor"/>
              <c:yMode val="factor"/>
              <c:x val="-0.0015"/>
              <c:y val="0.06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936767"/>
        <c:crosses val="autoZero"/>
        <c:crossBetween val="midCat"/>
        <c:dispUnits/>
      </c:valAx>
      <c:valAx>
        <c:axId val="42936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rPr>
                  <a:t>正方向後側焦点誤差
（青、緑、赤のMAX-MIN）（μｍ）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0534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"/>
          <c:y val="0.2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0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104775</xdr:rowOff>
    </xdr:from>
    <xdr:to>
      <xdr:col>3</xdr:col>
      <xdr:colOff>523875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0</xdr:row>
      <xdr:rowOff>38100</xdr:rowOff>
    </xdr:from>
    <xdr:to>
      <xdr:col>10</xdr:col>
      <xdr:colOff>447675</xdr:colOff>
      <xdr:row>13</xdr:row>
      <xdr:rowOff>123825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38100"/>
          <a:ext cx="28956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19</xdr:row>
      <xdr:rowOff>123825</xdr:rowOff>
    </xdr:from>
    <xdr:to>
      <xdr:col>12</xdr:col>
      <xdr:colOff>600075</xdr:colOff>
      <xdr:row>49</xdr:row>
      <xdr:rowOff>123825</xdr:rowOff>
    </xdr:to>
    <xdr:graphicFrame>
      <xdr:nvGraphicFramePr>
        <xdr:cNvPr id="1" name="Chart 3"/>
        <xdr:cNvGraphicFramePr/>
      </xdr:nvGraphicFramePr>
      <xdr:xfrm>
        <a:off x="1238250" y="3514725"/>
        <a:ext cx="78295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762000</xdr:colOff>
      <xdr:row>22</xdr:row>
      <xdr:rowOff>9525</xdr:rowOff>
    </xdr:from>
    <xdr:ext cx="352425" cy="209550"/>
    <xdr:sp>
      <xdr:nvSpPr>
        <xdr:cNvPr id="2" name="TextBox 4"/>
        <xdr:cNvSpPr txBox="1">
          <a:spLocks noChangeArrowheads="1"/>
        </xdr:cNvSpPr>
      </xdr:nvSpPr>
      <xdr:spPr>
        <a:xfrm>
          <a:off x="6962775" y="3914775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μｍ</a:t>
          </a:r>
        </a:p>
      </xdr:txBody>
    </xdr:sp>
    <xdr:clientData/>
  </xdr:oneCellAnchor>
  <xdr:oneCellAnchor>
    <xdr:from>
      <xdr:col>9</xdr:col>
      <xdr:colOff>762000</xdr:colOff>
      <xdr:row>39</xdr:row>
      <xdr:rowOff>95250</xdr:rowOff>
    </xdr:from>
    <xdr:ext cx="352425" cy="209550"/>
    <xdr:sp>
      <xdr:nvSpPr>
        <xdr:cNvPr id="3" name="TextBox 5"/>
        <xdr:cNvSpPr txBox="1">
          <a:spLocks noChangeArrowheads="1"/>
        </xdr:cNvSpPr>
      </xdr:nvSpPr>
      <xdr:spPr>
        <a:xfrm>
          <a:off x="6962775" y="6915150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μｍ</a:t>
          </a:r>
        </a:p>
      </xdr:txBody>
    </xdr:sp>
    <xdr:clientData/>
  </xdr:oneCellAnchor>
  <xdr:oneCellAnchor>
    <xdr:from>
      <xdr:col>10</xdr:col>
      <xdr:colOff>9525</xdr:colOff>
      <xdr:row>41</xdr:row>
      <xdr:rowOff>76200</xdr:rowOff>
    </xdr:from>
    <xdr:ext cx="352425" cy="209550"/>
    <xdr:sp>
      <xdr:nvSpPr>
        <xdr:cNvPr id="4" name="TextBox 6"/>
        <xdr:cNvSpPr txBox="1">
          <a:spLocks noChangeArrowheads="1"/>
        </xdr:cNvSpPr>
      </xdr:nvSpPr>
      <xdr:spPr>
        <a:xfrm>
          <a:off x="7000875" y="7239000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μｍ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104775</xdr:rowOff>
    </xdr:from>
    <xdr:to>
      <xdr:col>3</xdr:col>
      <xdr:colOff>514350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28575</xdr:rowOff>
    </xdr:from>
    <xdr:to>
      <xdr:col>10</xdr:col>
      <xdr:colOff>466725</xdr:colOff>
      <xdr:row>13</xdr:row>
      <xdr:rowOff>114300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8575"/>
          <a:ext cx="28956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104775</xdr:rowOff>
    </xdr:from>
    <xdr:to>
      <xdr:col>3</xdr:col>
      <xdr:colOff>561975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0</xdr:row>
      <xdr:rowOff>66675</xdr:rowOff>
    </xdr:from>
    <xdr:to>
      <xdr:col>10</xdr:col>
      <xdr:colOff>666750</xdr:colOff>
      <xdr:row>14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66675"/>
          <a:ext cx="28956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104775</xdr:rowOff>
    </xdr:from>
    <xdr:to>
      <xdr:col>4</xdr:col>
      <xdr:colOff>495300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2266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95250</xdr:rowOff>
    </xdr:from>
    <xdr:to>
      <xdr:col>13</xdr:col>
      <xdr:colOff>47625</xdr:colOff>
      <xdr:row>17</xdr:row>
      <xdr:rowOff>57150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95250"/>
          <a:ext cx="42386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104775</xdr:rowOff>
    </xdr:from>
    <xdr:to>
      <xdr:col>4</xdr:col>
      <xdr:colOff>495300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2266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123825</xdr:rowOff>
    </xdr:from>
    <xdr:to>
      <xdr:col>12</xdr:col>
      <xdr:colOff>533400</xdr:colOff>
      <xdr:row>17</xdr:row>
      <xdr:rowOff>85725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123825"/>
          <a:ext cx="42386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104775</xdr:rowOff>
    </xdr:from>
    <xdr:to>
      <xdr:col>4</xdr:col>
      <xdr:colOff>495300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2266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114300</xdr:rowOff>
    </xdr:from>
    <xdr:to>
      <xdr:col>12</xdr:col>
      <xdr:colOff>619125</xdr:colOff>
      <xdr:row>17</xdr:row>
      <xdr:rowOff>76200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14300"/>
          <a:ext cx="42386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104775</xdr:rowOff>
    </xdr:from>
    <xdr:to>
      <xdr:col>4</xdr:col>
      <xdr:colOff>495300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2266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2</xdr:row>
      <xdr:rowOff>66675</xdr:rowOff>
    </xdr:from>
    <xdr:to>
      <xdr:col>13</xdr:col>
      <xdr:colOff>600075</xdr:colOff>
      <xdr:row>18</xdr:row>
      <xdr:rowOff>133350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71475"/>
          <a:ext cx="47339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104775</xdr:rowOff>
    </xdr:from>
    <xdr:to>
      <xdr:col>4</xdr:col>
      <xdr:colOff>495300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2266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66675</xdr:rowOff>
    </xdr:from>
    <xdr:to>
      <xdr:col>14</xdr:col>
      <xdr:colOff>76200</xdr:colOff>
      <xdr:row>18</xdr:row>
      <xdr:rowOff>95250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371475"/>
          <a:ext cx="47339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104775</xdr:rowOff>
    </xdr:from>
    <xdr:to>
      <xdr:col>4</xdr:col>
      <xdr:colOff>495300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2266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2</xdr:row>
      <xdr:rowOff>28575</xdr:rowOff>
    </xdr:from>
    <xdr:to>
      <xdr:col>13</xdr:col>
      <xdr:colOff>561975</xdr:colOff>
      <xdr:row>18</xdr:row>
      <xdr:rowOff>76200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333375"/>
          <a:ext cx="47339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2"/>
  <sheetViews>
    <sheetView showGridLines="0" workbookViewId="0" topLeftCell="A1">
      <selection activeCell="D9" sqref="D9:F9"/>
    </sheetView>
  </sheetViews>
  <sheetFormatPr defaultColWidth="9.00390625" defaultRowHeight="13.5"/>
  <cols>
    <col min="1" max="1" width="3.75390625" style="1" customWidth="1"/>
    <col min="2" max="2" width="7.125" style="1" customWidth="1"/>
    <col min="3" max="10" width="8.25390625" style="1" customWidth="1"/>
    <col min="11" max="16384" width="9.00390625" style="1" customWidth="1"/>
  </cols>
  <sheetData>
    <row r="1" ht="12">
      <c r="A1" s="1" t="s">
        <v>10</v>
      </c>
    </row>
    <row r="2" ht="12"/>
    <row r="3" ht="12"/>
    <row r="4" ht="12"/>
    <row r="5" ht="12">
      <c r="A5" s="1" t="s">
        <v>11</v>
      </c>
    </row>
    <row r="6" spans="1:6" ht="12">
      <c r="A6" s="2" t="s">
        <v>0</v>
      </c>
      <c r="B6" s="2" t="s">
        <v>1</v>
      </c>
      <c r="C6" s="2" t="s">
        <v>2</v>
      </c>
      <c r="D6" s="17" t="s">
        <v>3</v>
      </c>
      <c r="E6" s="17"/>
      <c r="F6" s="17"/>
    </row>
    <row r="7" spans="1:6" ht="12">
      <c r="A7" s="2">
        <v>1</v>
      </c>
      <c r="B7" s="2" t="s">
        <v>48</v>
      </c>
      <c r="C7" s="3">
        <v>20</v>
      </c>
      <c r="D7" s="17" t="s">
        <v>12</v>
      </c>
      <c r="E7" s="17"/>
      <c r="F7" s="17"/>
    </row>
    <row r="8" spans="1:6" ht="12">
      <c r="A8" s="2">
        <v>2</v>
      </c>
      <c r="B8" s="2" t="s">
        <v>49</v>
      </c>
      <c r="C8" s="3">
        <v>3</v>
      </c>
      <c r="D8" s="17" t="s">
        <v>194</v>
      </c>
      <c r="E8" s="17"/>
      <c r="F8" s="17"/>
    </row>
    <row r="9" spans="1:6" ht="12">
      <c r="A9" s="2">
        <v>3</v>
      </c>
      <c r="B9" s="2" t="s">
        <v>50</v>
      </c>
      <c r="C9" s="3">
        <v>51.9</v>
      </c>
      <c r="D9" s="17" t="s">
        <v>13</v>
      </c>
      <c r="E9" s="17"/>
      <c r="F9" s="17"/>
    </row>
    <row r="10" spans="1:6" ht="12">
      <c r="A10" s="2">
        <v>4</v>
      </c>
      <c r="B10" s="2" t="s">
        <v>51</v>
      </c>
      <c r="C10" s="3">
        <v>1.52191</v>
      </c>
      <c r="D10" s="17" t="s">
        <v>175</v>
      </c>
      <c r="E10" s="17"/>
      <c r="F10" s="17"/>
    </row>
    <row r="11" spans="1:6" ht="12">
      <c r="A11" s="2">
        <v>5</v>
      </c>
      <c r="B11" s="2" t="s">
        <v>4</v>
      </c>
      <c r="C11" s="3">
        <v>5</v>
      </c>
      <c r="D11" s="17" t="s">
        <v>14</v>
      </c>
      <c r="E11" s="17"/>
      <c r="F11" s="17"/>
    </row>
    <row r="12" spans="1:6" ht="12">
      <c r="A12" s="4">
        <v>6</v>
      </c>
      <c r="B12" s="4" t="s">
        <v>15</v>
      </c>
      <c r="C12" s="3">
        <v>486.1</v>
      </c>
      <c r="D12" s="17" t="s">
        <v>16</v>
      </c>
      <c r="E12" s="17"/>
      <c r="F12" s="17"/>
    </row>
    <row r="13" ht="12">
      <c r="C13" s="1" t="s">
        <v>17</v>
      </c>
    </row>
    <row r="14" ht="12"/>
    <row r="15" spans="1:10" s="6" customFormat="1" ht="44.25" customHeight="1">
      <c r="A15" s="5"/>
      <c r="B15" s="5" t="s">
        <v>69</v>
      </c>
      <c r="C15" s="5" t="s">
        <v>18</v>
      </c>
      <c r="D15" s="5" t="s">
        <v>19</v>
      </c>
      <c r="E15" s="5" t="s">
        <v>20</v>
      </c>
      <c r="F15" s="5" t="s">
        <v>21</v>
      </c>
      <c r="G15" s="5" t="s">
        <v>22</v>
      </c>
      <c r="H15" s="5" t="s">
        <v>23</v>
      </c>
      <c r="I15" s="5" t="s">
        <v>24</v>
      </c>
      <c r="J15" s="5" t="s">
        <v>25</v>
      </c>
    </row>
    <row r="16" spans="1:10" s="6" customFormat="1" ht="12">
      <c r="A16" s="5" t="s">
        <v>26</v>
      </c>
      <c r="B16" s="5" t="s">
        <v>27</v>
      </c>
      <c r="C16" s="5" t="s">
        <v>28</v>
      </c>
      <c r="D16" s="5" t="s">
        <v>29</v>
      </c>
      <c r="E16" s="5" t="s">
        <v>30</v>
      </c>
      <c r="F16" s="5" t="s">
        <v>31</v>
      </c>
      <c r="G16" s="5" t="s">
        <v>28</v>
      </c>
      <c r="H16" s="5" t="s">
        <v>29</v>
      </c>
      <c r="I16" s="5" t="s">
        <v>30</v>
      </c>
      <c r="J16" s="5" t="s">
        <v>31</v>
      </c>
    </row>
    <row r="17" spans="1:10" ht="12">
      <c r="A17" s="7">
        <v>0</v>
      </c>
      <c r="B17" s="7">
        <v>0.001</v>
      </c>
      <c r="C17" s="13">
        <v>99.44243259119358</v>
      </c>
      <c r="D17" s="13">
        <v>97.47122535953592</v>
      </c>
      <c r="E17" s="13">
        <v>-2.475092301420801E-22</v>
      </c>
      <c r="F17" s="13">
        <v>1.0056069365557858E-05</v>
      </c>
      <c r="G17" s="13">
        <v>99.44243257522955</v>
      </c>
      <c r="H17" s="13">
        <v>99.4424325605676</v>
      </c>
      <c r="I17" s="13">
        <v>9.133747697859865E-22</v>
      </c>
      <c r="J17" s="13">
        <v>1.0056069367172213E-05</v>
      </c>
    </row>
    <row r="18" spans="1:10" ht="12">
      <c r="A18" s="7">
        <v>1</v>
      </c>
      <c r="B18" s="7">
        <v>2</v>
      </c>
      <c r="C18" s="13">
        <v>99.39390341658425</v>
      </c>
      <c r="D18" s="13">
        <v>97.42812608641776</v>
      </c>
      <c r="E18" s="13">
        <v>-0.008977608145124006</v>
      </c>
      <c r="F18" s="13">
        <v>0.02012331662454501</v>
      </c>
      <c r="G18" s="13">
        <v>99.32998618489857</v>
      </c>
      <c r="H18" s="13">
        <v>99.27129927465901</v>
      </c>
      <c r="I18" s="13">
        <v>-0.035705707814701344</v>
      </c>
      <c r="J18" s="13">
        <v>0.020136267401590788</v>
      </c>
    </row>
    <row r="19" spans="1:10" ht="12">
      <c r="A19" s="7">
        <v>2</v>
      </c>
      <c r="B19" s="7">
        <v>4</v>
      </c>
      <c r="C19" s="13">
        <v>99.24814787759047</v>
      </c>
      <c r="D19" s="13">
        <v>97.29859877030196</v>
      </c>
      <c r="E19" s="13">
        <v>-0.14439156337138104</v>
      </c>
      <c r="F19" s="13">
        <v>0.04031393801059048</v>
      </c>
      <c r="G19" s="13">
        <v>98.99174186713567</v>
      </c>
      <c r="H19" s="13">
        <v>98.75652186501249</v>
      </c>
      <c r="I19" s="13">
        <v>-0.5775194771301888</v>
      </c>
      <c r="J19" s="13">
        <v>0.04041841502120784</v>
      </c>
    </row>
    <row r="20" spans="1:10" ht="12">
      <c r="A20" s="7">
        <v>3</v>
      </c>
      <c r="B20" s="7">
        <v>6</v>
      </c>
      <c r="C20" s="13">
        <v>99.00465874862475</v>
      </c>
      <c r="D20" s="13">
        <v>97.081948691274</v>
      </c>
      <c r="E20" s="13">
        <v>-0.737382488258716</v>
      </c>
      <c r="F20" s="13">
        <v>0.06064036690984514</v>
      </c>
      <c r="G20" s="13">
        <v>98.42494276581009</v>
      </c>
      <c r="H20" s="13">
        <v>97.89390464471404</v>
      </c>
      <c r="I20" s="13">
        <v>-2.9775369125555495</v>
      </c>
      <c r="J20" s="13">
        <v>0.0609979767346021</v>
      </c>
    </row>
    <row r="21" spans="1:10" ht="12">
      <c r="A21" s="7">
        <v>4</v>
      </c>
      <c r="B21" s="7">
        <v>8</v>
      </c>
      <c r="C21" s="13">
        <v>98.66257946497943</v>
      </c>
      <c r="D21" s="13">
        <v>96.77699643792901</v>
      </c>
      <c r="E21" s="13">
        <v>-2.3593122855175364</v>
      </c>
      <c r="F21" s="13">
        <v>0.08117355465286884</v>
      </c>
      <c r="G21" s="13">
        <v>97.62485016967618</v>
      </c>
      <c r="H21" s="13">
        <v>96.6762357217319</v>
      </c>
      <c r="I21" s="13">
        <v>-9.657724641783412</v>
      </c>
      <c r="J21" s="13">
        <v>0.08203834122658019</v>
      </c>
    </row>
    <row r="22" spans="1:10" ht="12">
      <c r="A22" s="7">
        <v>5</v>
      </c>
      <c r="B22" s="7">
        <v>10</v>
      </c>
      <c r="C22" s="13">
        <v>98.22068679310077</v>
      </c>
      <c r="D22" s="13">
        <v>96.38204417373676</v>
      </c>
      <c r="E22" s="13">
        <v>-5.852661127125195</v>
      </c>
      <c r="F22" s="13">
        <v>0.10198826130055329</v>
      </c>
      <c r="G22" s="13">
        <v>96.58450936886273</v>
      </c>
      <c r="H22" s="13">
        <v>95.09293065356586</v>
      </c>
      <c r="I22" s="13">
        <v>-24.394589434054115</v>
      </c>
      <c r="J22" s="13">
        <v>0.10372215037675148</v>
      </c>
    </row>
    <row r="26" ht="13.5">
      <c r="B26"/>
    </row>
    <row r="27" spans="2:5" ht="14.25">
      <c r="B27"/>
      <c r="D27" s="8"/>
      <c r="E27"/>
    </row>
    <row r="28" spans="2:5" ht="13.5">
      <c r="B28"/>
      <c r="D28"/>
      <c r="E28"/>
    </row>
    <row r="29" spans="2:5" ht="13.5">
      <c r="B29"/>
      <c r="D29"/>
      <c r="E29"/>
    </row>
    <row r="30" spans="2:5" ht="13.5">
      <c r="B30"/>
      <c r="D30"/>
      <c r="E30"/>
    </row>
    <row r="31" spans="2:5" ht="13.5">
      <c r="B31"/>
      <c r="D31"/>
      <c r="E31"/>
    </row>
    <row r="32" spans="2:5" ht="13.5">
      <c r="B32"/>
      <c r="D32"/>
      <c r="E32"/>
    </row>
    <row r="33" spans="4:5" ht="13.5">
      <c r="D33"/>
      <c r="E33"/>
    </row>
    <row r="34" spans="4:5" ht="13.5">
      <c r="D34"/>
      <c r="E34"/>
    </row>
    <row r="35" spans="4:5" ht="13.5">
      <c r="D35"/>
      <c r="E35"/>
    </row>
    <row r="36" spans="4:5" ht="13.5">
      <c r="D36"/>
      <c r="E36"/>
    </row>
    <row r="37" spans="4:5" ht="13.5">
      <c r="D37"/>
      <c r="E37"/>
    </row>
    <row r="38" spans="4:5" ht="13.5">
      <c r="D38"/>
      <c r="E38"/>
    </row>
    <row r="39" spans="4:5" ht="13.5">
      <c r="D39"/>
      <c r="E39"/>
    </row>
    <row r="40" spans="4:5" ht="13.5">
      <c r="D40"/>
      <c r="E40"/>
    </row>
    <row r="41" spans="4:5" ht="13.5">
      <c r="D41"/>
      <c r="E41"/>
    </row>
    <row r="42" spans="4:5" ht="13.5">
      <c r="D42"/>
      <c r="E42"/>
    </row>
  </sheetData>
  <mergeCells count="7">
    <mergeCell ref="D10:F10"/>
    <mergeCell ref="D11:F11"/>
    <mergeCell ref="D12:F12"/>
    <mergeCell ref="D6:F6"/>
    <mergeCell ref="D7:F7"/>
    <mergeCell ref="D8:F8"/>
    <mergeCell ref="D9:F9"/>
  </mergeCells>
  <printOptions/>
  <pageMargins left="0.75" right="0.75" top="1" bottom="1" header="0.512" footer="0.51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O28"/>
  <sheetViews>
    <sheetView workbookViewId="0" topLeftCell="A19">
      <selection activeCell="P36" sqref="P36"/>
    </sheetView>
  </sheetViews>
  <sheetFormatPr defaultColWidth="9.00390625" defaultRowHeight="13.5"/>
  <cols>
    <col min="1" max="1" width="7.125" style="0" customWidth="1"/>
    <col min="3" max="4" width="9.375" style="0" bestFit="1" customWidth="1"/>
    <col min="5" max="5" width="9.125" style="0" bestFit="1" customWidth="1"/>
    <col min="9" max="11" width="10.375" style="0" customWidth="1"/>
  </cols>
  <sheetData>
    <row r="1" ht="13.5">
      <c r="A1" t="s">
        <v>19</v>
      </c>
    </row>
    <row r="2" ht="13.5">
      <c r="A2" t="s">
        <v>29</v>
      </c>
    </row>
    <row r="4" spans="2:11" ht="13.5">
      <c r="B4" s="5"/>
      <c r="C4" s="5" t="s">
        <v>181</v>
      </c>
      <c r="D4" s="5" t="s">
        <v>182</v>
      </c>
      <c r="E4" s="5" t="s">
        <v>183</v>
      </c>
      <c r="F4" s="5" t="s">
        <v>184</v>
      </c>
      <c r="G4" s="5" t="s">
        <v>185</v>
      </c>
      <c r="H4" s="5" t="s">
        <v>186</v>
      </c>
      <c r="I4" s="5" t="s">
        <v>187</v>
      </c>
      <c r="J4" s="5" t="s">
        <v>188</v>
      </c>
      <c r="K4" s="5" t="s">
        <v>189</v>
      </c>
    </row>
    <row r="5" spans="2:11" ht="13.5">
      <c r="B5" s="7">
        <v>0.001</v>
      </c>
      <c r="C5" s="13">
        <v>97.47122535953592</v>
      </c>
      <c r="D5" s="13">
        <v>98.16875862594331</v>
      </c>
      <c r="E5" s="13">
        <v>99.01858324496504</v>
      </c>
      <c r="F5" s="13">
        <v>96.42839034256173</v>
      </c>
      <c r="G5" s="13">
        <v>96.42767126452567</v>
      </c>
      <c r="H5" s="13">
        <v>96.53967532520973</v>
      </c>
      <c r="I5" s="13">
        <v>94.68184133750147</v>
      </c>
      <c r="J5" s="13">
        <v>94.70459590882216</v>
      </c>
      <c r="K5" s="13">
        <v>94.71854174646263</v>
      </c>
    </row>
    <row r="6" spans="2:11" ht="13.5">
      <c r="B6" s="7">
        <v>2</v>
      </c>
      <c r="C6" s="13">
        <v>97.42812608641776</v>
      </c>
      <c r="D6" s="13">
        <v>98.1253975872254</v>
      </c>
      <c r="E6" s="13">
        <v>98.9748992376113</v>
      </c>
      <c r="F6" s="13">
        <v>96.42823296042516</v>
      </c>
      <c r="G6" s="13">
        <v>96.42547690424881</v>
      </c>
      <c r="H6" s="13">
        <v>96.53538204659613</v>
      </c>
      <c r="I6" s="13">
        <v>94.6828023622281</v>
      </c>
      <c r="J6" s="13">
        <v>94.70431656886669</v>
      </c>
      <c r="K6" s="13">
        <v>94.7166971250481</v>
      </c>
    </row>
    <row r="7" spans="2:11" ht="13.5">
      <c r="B7" s="7">
        <v>4</v>
      </c>
      <c r="C7" s="13">
        <v>97.29859877030196</v>
      </c>
      <c r="D7" s="13">
        <v>97.99508508774281</v>
      </c>
      <c r="E7" s="13">
        <v>98.84361792229255</v>
      </c>
      <c r="F7" s="13">
        <v>96.42938006554085</v>
      </c>
      <c r="G7" s="13">
        <v>96.42042859477026</v>
      </c>
      <c r="H7" s="13">
        <v>96.52395098060296</v>
      </c>
      <c r="I7" s="13">
        <v>94.68610134285409</v>
      </c>
      <c r="J7" s="13">
        <v>94.70392453863424</v>
      </c>
      <c r="K7" s="13">
        <v>94.71163038398485</v>
      </c>
    </row>
    <row r="8" spans="2:11" ht="13.5">
      <c r="B8" s="7">
        <v>6</v>
      </c>
      <c r="C8" s="13">
        <v>97.081948691274</v>
      </c>
      <c r="D8" s="13">
        <v>97.77712677954739</v>
      </c>
      <c r="E8" s="13">
        <v>98.6240452579622</v>
      </c>
      <c r="F8" s="13">
        <v>96.4368857111078</v>
      </c>
      <c r="G8" s="13">
        <v>96.41731724893356</v>
      </c>
      <c r="H8" s="13">
        <v>96.50990515773871</v>
      </c>
      <c r="I8" s="13">
        <v>94.692565259211</v>
      </c>
      <c r="J8" s="13">
        <v>94.70436596600112</v>
      </c>
      <c r="K8" s="13">
        <v>94.70438086588241</v>
      </c>
    </row>
    <row r="9" spans="2:11" ht="13.5">
      <c r="B9" s="7">
        <v>8</v>
      </c>
      <c r="C9" s="13">
        <v>96.77699643792901</v>
      </c>
      <c r="D9" s="13">
        <v>97.47034397757074</v>
      </c>
      <c r="E9" s="13">
        <v>98.31500319416634</v>
      </c>
      <c r="F9" s="13">
        <v>96.45986910943027</v>
      </c>
      <c r="G9" s="13">
        <v>96.42478902124259</v>
      </c>
      <c r="H9" s="13">
        <v>96.50140914090598</v>
      </c>
      <c r="I9" s="13">
        <v>94.7017965210177</v>
      </c>
      <c r="J9" s="13">
        <v>94.7055593166181</v>
      </c>
      <c r="K9" s="13">
        <v>94.69514418140956</v>
      </c>
    </row>
    <row r="10" spans="2:11" ht="13.5">
      <c r="B10" s="7">
        <v>10</v>
      </c>
      <c r="C10" s="13">
        <v>96.38204417373676</v>
      </c>
      <c r="D10" s="13">
        <v>97.07304009716975</v>
      </c>
      <c r="E10" s="13">
        <v>97.91479630682905</v>
      </c>
      <c r="F10" s="13">
        <v>96.51271777790139</v>
      </c>
      <c r="G10" s="13">
        <v>96.45648844287552</v>
      </c>
      <c r="H10" s="13">
        <v>96.51135106373101</v>
      </c>
      <c r="I10" s="13">
        <v>94.70780732559179</v>
      </c>
      <c r="J10" s="13">
        <v>94.70230103631327</v>
      </c>
      <c r="K10" s="13">
        <v>94.67946268718008</v>
      </c>
    </row>
    <row r="11" ht="13.5">
      <c r="B11" t="s">
        <v>190</v>
      </c>
    </row>
    <row r="12" spans="2:15" ht="24">
      <c r="B12" s="5"/>
      <c r="C12" s="5" t="s">
        <v>181</v>
      </c>
      <c r="D12" s="5" t="s">
        <v>182</v>
      </c>
      <c r="E12" s="5" t="s">
        <v>183</v>
      </c>
      <c r="F12" s="5" t="s">
        <v>184</v>
      </c>
      <c r="G12" s="5" t="s">
        <v>185</v>
      </c>
      <c r="H12" s="5" t="s">
        <v>186</v>
      </c>
      <c r="I12" s="5" t="s">
        <v>187</v>
      </c>
      <c r="J12" s="5" t="s">
        <v>188</v>
      </c>
      <c r="K12" s="5" t="s">
        <v>189</v>
      </c>
      <c r="M12" s="16" t="s">
        <v>191</v>
      </c>
      <c r="N12" s="16" t="s">
        <v>192</v>
      </c>
      <c r="O12" s="16" t="s">
        <v>193</v>
      </c>
    </row>
    <row r="13" spans="2:15" ht="13.5">
      <c r="B13" s="7">
        <v>0.001</v>
      </c>
      <c r="C13" s="14">
        <f aca="true" t="shared" si="0" ref="C13:D18">(C5-$D$5)*1000</f>
        <v>-697.5332664073903</v>
      </c>
      <c r="D13" s="14">
        <f t="shared" si="0"/>
        <v>0</v>
      </c>
      <c r="E13" s="14">
        <f aca="true" t="shared" si="1" ref="E13:E18">(E5-$D$5)*1000</f>
        <v>849.8246190217316</v>
      </c>
      <c r="F13" s="14">
        <f aca="true" t="shared" si="2" ref="F13:G18">(F5-$G$5)*1000</f>
        <v>0.7190780360559756</v>
      </c>
      <c r="G13" s="14">
        <f t="shared" si="2"/>
        <v>0</v>
      </c>
      <c r="H13" s="14">
        <f aca="true" t="shared" si="3" ref="H13:H18">(H5-$G$5)*1000</f>
        <v>112.00406068405755</v>
      </c>
      <c r="I13" s="14">
        <f aca="true" t="shared" si="4" ref="I13:J18">(I5-$J$5)*1000</f>
        <v>-22.754571320689365</v>
      </c>
      <c r="J13" s="14">
        <f t="shared" si="4"/>
        <v>0</v>
      </c>
      <c r="K13" s="14">
        <f aca="true" t="shared" si="5" ref="K13:K18">(K5-$J$5)*1000</f>
        <v>13.94583764047752</v>
      </c>
      <c r="L13" s="7">
        <v>0.001</v>
      </c>
      <c r="M13" s="15">
        <f>MAX(C13:E13)-MIN(C13:E13)</f>
        <v>1547.3578854291218</v>
      </c>
      <c r="N13" s="15">
        <f>MAX(F13:H13)-MIN(F13:H13)</f>
        <v>112.00406068405755</v>
      </c>
      <c r="O13" s="15">
        <f>MAX(I13:K13)-MIN(I13:K13)</f>
        <v>36.700408961166886</v>
      </c>
    </row>
    <row r="14" spans="2:15" ht="13.5">
      <c r="B14" s="7">
        <v>2</v>
      </c>
      <c r="C14" s="14">
        <f t="shared" si="0"/>
        <v>-740.6325395255493</v>
      </c>
      <c r="D14" s="14">
        <f t="shared" si="0"/>
        <v>-43.36103871791863</v>
      </c>
      <c r="E14" s="14">
        <f t="shared" si="1"/>
        <v>806.1406116679848</v>
      </c>
      <c r="F14" s="14">
        <f t="shared" si="2"/>
        <v>0.5616958994920651</v>
      </c>
      <c r="G14" s="14">
        <f t="shared" si="2"/>
        <v>-2.1943602768601522</v>
      </c>
      <c r="H14" s="14">
        <f t="shared" si="3"/>
        <v>107.71078207045548</v>
      </c>
      <c r="I14" s="14">
        <f t="shared" si="4"/>
        <v>-21.79354659405419</v>
      </c>
      <c r="J14" s="14">
        <f t="shared" si="4"/>
        <v>-0.2793399554690268</v>
      </c>
      <c r="K14" s="14">
        <f t="shared" si="5"/>
        <v>12.10121622594329</v>
      </c>
      <c r="L14" s="7">
        <v>2</v>
      </c>
      <c r="M14" s="15">
        <f>MAX(C$13:E14)-MIN(C$13:E14)</f>
        <v>1590.4571585472809</v>
      </c>
      <c r="N14" s="15">
        <f>MAX(F$13:H14)-MIN(F$13:H14)</f>
        <v>114.1984209609177</v>
      </c>
      <c r="O14" s="15">
        <f>MAX(I$13:K14)-MIN(I$13:K14)</f>
        <v>36.700408961166886</v>
      </c>
    </row>
    <row r="15" spans="2:15" ht="13.5">
      <c r="B15" s="7">
        <v>4</v>
      </c>
      <c r="C15" s="14">
        <f t="shared" si="0"/>
        <v>-870.1598556413472</v>
      </c>
      <c r="D15" s="14">
        <f t="shared" si="0"/>
        <v>-173.67353820050369</v>
      </c>
      <c r="E15" s="14">
        <f t="shared" si="1"/>
        <v>674.8592963492399</v>
      </c>
      <c r="F15" s="14">
        <f t="shared" si="2"/>
        <v>1.7088010151837807</v>
      </c>
      <c r="G15" s="14">
        <f t="shared" si="2"/>
        <v>-7.242669755413544</v>
      </c>
      <c r="H15" s="14">
        <f t="shared" si="3"/>
        <v>96.2797160772908</v>
      </c>
      <c r="I15" s="14">
        <f t="shared" si="4"/>
        <v>-18.49456596806931</v>
      </c>
      <c r="J15" s="14">
        <f t="shared" si="4"/>
        <v>-0.6713701879164091</v>
      </c>
      <c r="K15" s="14">
        <f t="shared" si="5"/>
        <v>7.034475162697618</v>
      </c>
      <c r="L15" s="7">
        <v>4</v>
      </c>
      <c r="M15" s="15">
        <f>MAX(C$13:E15)-MIN(C$13:E15)</f>
        <v>1719.9844746630788</v>
      </c>
      <c r="N15" s="15">
        <f>MAX(F$13:H15)-MIN(F$13:H15)</f>
        <v>119.2467304394711</v>
      </c>
      <c r="O15" s="15">
        <f>MAX(I$13:K15)-MIN(I$13:K15)</f>
        <v>36.700408961166886</v>
      </c>
    </row>
    <row r="16" spans="2:15" ht="13.5">
      <c r="B16" s="7">
        <v>6</v>
      </c>
      <c r="C16" s="14">
        <f t="shared" si="0"/>
        <v>-1086.8099346693184</v>
      </c>
      <c r="D16" s="14">
        <f t="shared" si="0"/>
        <v>-391.6318463959243</v>
      </c>
      <c r="E16" s="14">
        <f t="shared" si="1"/>
        <v>455.28663201888264</v>
      </c>
      <c r="F16" s="14">
        <f t="shared" si="2"/>
        <v>9.214446582134883</v>
      </c>
      <c r="G16" s="14">
        <f t="shared" si="2"/>
        <v>-10.354015592113797</v>
      </c>
      <c r="H16" s="14">
        <f t="shared" si="3"/>
        <v>82.23389321304353</v>
      </c>
      <c r="I16" s="14">
        <f t="shared" si="4"/>
        <v>-12.030649611162403</v>
      </c>
      <c r="J16" s="14">
        <f t="shared" si="4"/>
        <v>-0.22994282103638852</v>
      </c>
      <c r="K16" s="14">
        <f t="shared" si="5"/>
        <v>-0.2150429397431708</v>
      </c>
      <c r="L16" s="7">
        <v>6</v>
      </c>
      <c r="M16" s="15">
        <f>MAX(C$13:E16)-MIN(C$13:E16)</f>
        <v>1936.6345536910499</v>
      </c>
      <c r="N16" s="15">
        <f>MAX(F$13:H16)-MIN(F$13:H16)</f>
        <v>122.35807627617135</v>
      </c>
      <c r="O16" s="15">
        <f>MAX(I$13:K16)-MIN(I$13:K16)</f>
        <v>36.700408961166886</v>
      </c>
    </row>
    <row r="17" spans="2:15" ht="13.5">
      <c r="B17" s="7">
        <v>8</v>
      </c>
      <c r="C17" s="14">
        <f t="shared" si="0"/>
        <v>-1391.7621880142974</v>
      </c>
      <c r="D17" s="14">
        <f t="shared" si="0"/>
        <v>-698.4146483725766</v>
      </c>
      <c r="E17" s="14">
        <f t="shared" si="1"/>
        <v>146.24456822302534</v>
      </c>
      <c r="F17" s="14">
        <f t="shared" si="2"/>
        <v>32.197844904601425</v>
      </c>
      <c r="G17" s="14">
        <f t="shared" si="2"/>
        <v>-2.8822432830821754</v>
      </c>
      <c r="H17" s="14">
        <f t="shared" si="3"/>
        <v>73.73787638030649</v>
      </c>
      <c r="I17" s="14">
        <f t="shared" si="4"/>
        <v>-2.79938780445832</v>
      </c>
      <c r="J17" s="14">
        <f t="shared" si="4"/>
        <v>0.9634077959503884</v>
      </c>
      <c r="K17" s="14">
        <f t="shared" si="5"/>
        <v>-9.451727412596256</v>
      </c>
      <c r="L17" s="7">
        <v>8</v>
      </c>
      <c r="M17" s="15">
        <f>MAX(C$13:E17)-MIN(C$13:E17)</f>
        <v>2241.586807036029</v>
      </c>
      <c r="N17" s="15">
        <f>MAX(F$13:H17)-MIN(F$13:H17)</f>
        <v>122.35807627617135</v>
      </c>
      <c r="O17" s="15">
        <f>MAX(I$13:K17)-MIN(I$13:K17)</f>
        <v>36.700408961166886</v>
      </c>
    </row>
    <row r="18" spans="2:15" ht="13.5">
      <c r="B18" s="7">
        <v>10</v>
      </c>
      <c r="C18" s="14">
        <f t="shared" si="0"/>
        <v>-1786.714452206553</v>
      </c>
      <c r="D18" s="14">
        <f t="shared" si="0"/>
        <v>-1095.7185287735597</v>
      </c>
      <c r="E18" s="14">
        <f t="shared" si="1"/>
        <v>-253.96231911426526</v>
      </c>
      <c r="F18" s="14">
        <f t="shared" si="2"/>
        <v>85.04651337571545</v>
      </c>
      <c r="G18" s="14">
        <f t="shared" si="2"/>
        <v>28.81717834985409</v>
      </c>
      <c r="H18" s="14">
        <f t="shared" si="3"/>
        <v>83.67979920534196</v>
      </c>
      <c r="I18" s="14">
        <f t="shared" si="4"/>
        <v>3.2114167696306595</v>
      </c>
      <c r="J18" s="14">
        <f t="shared" si="4"/>
        <v>-2.2948725088838273</v>
      </c>
      <c r="K18" s="14">
        <f t="shared" si="5"/>
        <v>-25.133221642079207</v>
      </c>
      <c r="L18" s="7">
        <v>10</v>
      </c>
      <c r="M18" s="15">
        <f>MAX(C$13:E18)-MIN(C$13:E18)</f>
        <v>2636.5390712282847</v>
      </c>
      <c r="N18" s="15">
        <f>MAX(F$13:H18)-MIN(F$13:H18)</f>
        <v>122.35807627617135</v>
      </c>
      <c r="O18" s="15">
        <f>MAX(I$13:K18)-MIN(I$13:K18)</f>
        <v>39.07905928255673</v>
      </c>
    </row>
    <row r="27" ht="13.5">
      <c r="O27">
        <f>0.61*0.546/0.09</f>
        <v>3.700666666666667</v>
      </c>
    </row>
    <row r="28" ht="13.5">
      <c r="O28">
        <f>0.546/(2*0.09^2)</f>
        <v>33.70370370370371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2"/>
  <sheetViews>
    <sheetView showGridLines="0" tabSelected="1" workbookViewId="0" topLeftCell="A1">
      <selection activeCell="O15" sqref="O15"/>
    </sheetView>
  </sheetViews>
  <sheetFormatPr defaultColWidth="9.00390625" defaultRowHeight="13.5"/>
  <cols>
    <col min="1" max="1" width="3.75390625" style="1" customWidth="1"/>
    <col min="2" max="2" width="7.125" style="1" customWidth="1"/>
    <col min="3" max="10" width="8.375" style="1" customWidth="1"/>
    <col min="11" max="16384" width="9.00390625" style="1" customWidth="1"/>
  </cols>
  <sheetData>
    <row r="1" ht="12">
      <c r="A1" s="1" t="s">
        <v>87</v>
      </c>
    </row>
    <row r="2" ht="12"/>
    <row r="3" ht="12"/>
    <row r="4" ht="12"/>
    <row r="5" ht="12">
      <c r="A5" s="1" t="s">
        <v>88</v>
      </c>
    </row>
    <row r="6" spans="1:6" ht="12">
      <c r="A6" s="2" t="s">
        <v>0</v>
      </c>
      <c r="B6" s="2" t="s">
        <v>1</v>
      </c>
      <c r="C6" s="2" t="s">
        <v>2</v>
      </c>
      <c r="D6" s="17" t="s">
        <v>3</v>
      </c>
      <c r="E6" s="17"/>
      <c r="F6" s="17"/>
    </row>
    <row r="7" spans="1:6" ht="12">
      <c r="A7" s="2">
        <v>1</v>
      </c>
      <c r="B7" s="2" t="s">
        <v>89</v>
      </c>
      <c r="C7" s="3">
        <v>20</v>
      </c>
      <c r="D7" s="17" t="s">
        <v>90</v>
      </c>
      <c r="E7" s="17"/>
      <c r="F7" s="17"/>
    </row>
    <row r="8" spans="1:6" ht="12">
      <c r="A8" s="2">
        <v>2</v>
      </c>
      <c r="B8" s="2" t="s">
        <v>91</v>
      </c>
      <c r="C8" s="3">
        <v>3</v>
      </c>
      <c r="D8" s="17" t="s">
        <v>180</v>
      </c>
      <c r="E8" s="17"/>
      <c r="F8" s="17"/>
    </row>
    <row r="9" spans="1:6" ht="12">
      <c r="A9" s="2">
        <v>3</v>
      </c>
      <c r="B9" s="2" t="s">
        <v>92</v>
      </c>
      <c r="C9" s="3">
        <v>51.9</v>
      </c>
      <c r="D9" s="17" t="s">
        <v>13</v>
      </c>
      <c r="E9" s="17"/>
      <c r="F9" s="17"/>
    </row>
    <row r="10" spans="1:6" ht="12">
      <c r="A10" s="2">
        <v>4</v>
      </c>
      <c r="B10" s="2" t="s">
        <v>93</v>
      </c>
      <c r="C10" s="3">
        <v>1.51825</v>
      </c>
      <c r="D10" s="17" t="s">
        <v>175</v>
      </c>
      <c r="E10" s="17"/>
      <c r="F10" s="17"/>
    </row>
    <row r="11" spans="1:6" ht="12">
      <c r="A11" s="2">
        <v>5</v>
      </c>
      <c r="B11" s="2" t="s">
        <v>4</v>
      </c>
      <c r="C11" s="3">
        <v>5</v>
      </c>
      <c r="D11" s="17" t="s">
        <v>94</v>
      </c>
      <c r="E11" s="17"/>
      <c r="F11" s="17"/>
    </row>
    <row r="12" spans="1:6" ht="12">
      <c r="A12" s="4">
        <v>6</v>
      </c>
      <c r="B12" s="4" t="s">
        <v>95</v>
      </c>
      <c r="C12" s="3">
        <v>546.1</v>
      </c>
      <c r="D12" s="17" t="s">
        <v>68</v>
      </c>
      <c r="E12" s="17"/>
      <c r="F12" s="17"/>
    </row>
    <row r="13" ht="12">
      <c r="C13" s="1" t="s">
        <v>96</v>
      </c>
    </row>
    <row r="14" ht="12"/>
    <row r="15" spans="1:10" s="6" customFormat="1" ht="44.25" customHeight="1">
      <c r="A15" s="5"/>
      <c r="B15" s="5" t="s">
        <v>69</v>
      </c>
      <c r="C15" s="5" t="s">
        <v>70</v>
      </c>
      <c r="D15" s="5" t="s">
        <v>172</v>
      </c>
      <c r="E15" s="5" t="s">
        <v>72</v>
      </c>
      <c r="F15" s="5" t="s">
        <v>73</v>
      </c>
      <c r="G15" s="5" t="s">
        <v>74</v>
      </c>
      <c r="H15" s="5" t="s">
        <v>173</v>
      </c>
      <c r="I15" s="5" t="s">
        <v>76</v>
      </c>
      <c r="J15" s="5" t="s">
        <v>77</v>
      </c>
    </row>
    <row r="16" spans="1:10" s="6" customFormat="1" ht="12">
      <c r="A16" s="5" t="s">
        <v>78</v>
      </c>
      <c r="B16" s="5" t="s">
        <v>79</v>
      </c>
      <c r="C16" s="5" t="s">
        <v>80</v>
      </c>
      <c r="D16" s="5" t="s">
        <v>81</v>
      </c>
      <c r="E16" s="5" t="s">
        <v>32</v>
      </c>
      <c r="F16" s="5" t="s">
        <v>174</v>
      </c>
      <c r="G16" s="5" t="s">
        <v>80</v>
      </c>
      <c r="H16" s="5" t="s">
        <v>81</v>
      </c>
      <c r="I16" s="5" t="s">
        <v>32</v>
      </c>
      <c r="J16" s="5" t="s">
        <v>174</v>
      </c>
    </row>
    <row r="17" spans="1:10" ht="12">
      <c r="A17" s="7">
        <v>0</v>
      </c>
      <c r="B17" s="7">
        <v>0.001</v>
      </c>
      <c r="C17" s="13">
        <v>100.14471778804551</v>
      </c>
      <c r="D17" s="13">
        <v>98.16875862594331</v>
      </c>
      <c r="E17" s="13">
        <v>-4.0656443731555736E-22</v>
      </c>
      <c r="F17" s="13">
        <v>9.985549134334779E-06</v>
      </c>
      <c r="G17" s="13">
        <v>100.14471777206616</v>
      </c>
      <c r="H17" s="13">
        <v>100.14471775743948</v>
      </c>
      <c r="I17" s="13">
        <v>1.1112761288398417E-21</v>
      </c>
      <c r="J17" s="13">
        <v>9.985549135928099E-06</v>
      </c>
    </row>
    <row r="18" spans="1:10" ht="12">
      <c r="A18" s="7">
        <v>1</v>
      </c>
      <c r="B18" s="7">
        <v>2</v>
      </c>
      <c r="C18" s="13">
        <v>100.09572806618363</v>
      </c>
      <c r="D18" s="13">
        <v>98.1253975872254</v>
      </c>
      <c r="E18" s="13">
        <v>-0.007927425469619057</v>
      </c>
      <c r="F18" s="13">
        <v>0.019982202447402016</v>
      </c>
      <c r="G18" s="13">
        <v>100.03174990264435</v>
      </c>
      <c r="H18" s="13">
        <v>99.9732042896898</v>
      </c>
      <c r="I18" s="13">
        <v>-0.03140788125033381</v>
      </c>
      <c r="J18" s="13">
        <v>0.019994984338763497</v>
      </c>
    </row>
    <row r="19" spans="1:10" ht="12">
      <c r="A19" s="7">
        <v>2</v>
      </c>
      <c r="B19" s="7">
        <v>4</v>
      </c>
      <c r="C19" s="13">
        <v>99.94858918166688</v>
      </c>
      <c r="D19" s="13">
        <v>97.99508508774281</v>
      </c>
      <c r="E19" s="13">
        <v>-0.1275006686498009</v>
      </c>
      <c r="F19" s="13">
        <v>0.040031265747239926</v>
      </c>
      <c r="G19" s="13">
        <v>99.69194076623278</v>
      </c>
      <c r="H19" s="13">
        <v>99.45728906833293</v>
      </c>
      <c r="I19" s="13">
        <v>-0.5079876118553829</v>
      </c>
      <c r="J19" s="13">
        <v>0.04013437813148098</v>
      </c>
    </row>
    <row r="20" spans="1:10" ht="12">
      <c r="A20" s="7">
        <v>3</v>
      </c>
      <c r="B20" s="7">
        <v>6</v>
      </c>
      <c r="C20" s="13">
        <v>99.70278876623475</v>
      </c>
      <c r="D20" s="13">
        <v>97.77712677954739</v>
      </c>
      <c r="E20" s="13">
        <v>-0.6511214035919631</v>
      </c>
      <c r="F20" s="13">
        <v>0.06021524055531954</v>
      </c>
      <c r="G20" s="13">
        <v>99.12253256304531</v>
      </c>
      <c r="H20" s="13">
        <v>98.59278506384356</v>
      </c>
      <c r="I20" s="13">
        <v>-2.6188999183020996</v>
      </c>
      <c r="J20" s="13">
        <v>0.06056816667484978</v>
      </c>
    </row>
    <row r="21" spans="1:10" ht="12">
      <c r="A21" s="7">
        <v>4</v>
      </c>
      <c r="B21" s="7">
        <v>8</v>
      </c>
      <c r="C21" s="13">
        <v>99.35746157390224</v>
      </c>
      <c r="D21" s="13">
        <v>97.47034397757074</v>
      </c>
      <c r="E21" s="13">
        <v>-2.0833029752537526</v>
      </c>
      <c r="F21" s="13">
        <v>0.08060460933748513</v>
      </c>
      <c r="G21" s="13">
        <v>98.31878572309722</v>
      </c>
      <c r="H21" s="13">
        <v>97.37249642409239</v>
      </c>
      <c r="I21" s="13">
        <v>-8.493774114784259</v>
      </c>
      <c r="J21" s="13">
        <v>0.08145802460665652</v>
      </c>
    </row>
    <row r="22" spans="1:10" ht="12">
      <c r="A22" s="7">
        <v>5</v>
      </c>
      <c r="B22" s="7">
        <v>10</v>
      </c>
      <c r="C22" s="13">
        <v>98.91137198088532</v>
      </c>
      <c r="D22" s="13">
        <v>97.07304009716975</v>
      </c>
      <c r="E22" s="13">
        <v>-5.167940657692312</v>
      </c>
      <c r="F22" s="13">
        <v>0.10127363711195009</v>
      </c>
      <c r="G22" s="13">
        <v>97.27374602785973</v>
      </c>
      <c r="H22" s="13">
        <v>95.78586490679804</v>
      </c>
      <c r="I22" s="13">
        <v>-21.452161167994433</v>
      </c>
      <c r="J22" s="13">
        <v>0.10298460465122844</v>
      </c>
    </row>
  </sheetData>
  <mergeCells count="7">
    <mergeCell ref="D10:F10"/>
    <mergeCell ref="D11:F11"/>
    <mergeCell ref="D12:F12"/>
    <mergeCell ref="D6:F6"/>
    <mergeCell ref="D7:F7"/>
    <mergeCell ref="D8:F8"/>
    <mergeCell ref="D9:F9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2"/>
  <sheetViews>
    <sheetView showGridLines="0" workbookViewId="0" topLeftCell="A1">
      <selection activeCell="D17" sqref="D17:D22"/>
    </sheetView>
  </sheetViews>
  <sheetFormatPr defaultColWidth="9.00390625" defaultRowHeight="13.5"/>
  <cols>
    <col min="1" max="1" width="3.75390625" style="1" customWidth="1"/>
    <col min="2" max="2" width="7.125" style="1" customWidth="1"/>
    <col min="3" max="10" width="7.75390625" style="1" customWidth="1"/>
    <col min="11" max="16384" width="9.00390625" style="1" customWidth="1"/>
  </cols>
  <sheetData>
    <row r="1" ht="12">
      <c r="A1" s="1" t="s">
        <v>87</v>
      </c>
    </row>
    <row r="2" ht="12"/>
    <row r="3" ht="12"/>
    <row r="4" ht="12"/>
    <row r="5" ht="12">
      <c r="A5" s="1" t="s">
        <v>88</v>
      </c>
    </row>
    <row r="6" spans="1:6" ht="12">
      <c r="A6" s="2" t="s">
        <v>0</v>
      </c>
      <c r="B6" s="2" t="s">
        <v>1</v>
      </c>
      <c r="C6" s="2" t="s">
        <v>2</v>
      </c>
      <c r="D6" s="17" t="s">
        <v>3</v>
      </c>
      <c r="E6" s="17"/>
      <c r="F6" s="17"/>
    </row>
    <row r="7" spans="1:6" ht="12">
      <c r="A7" s="2">
        <v>1</v>
      </c>
      <c r="B7" s="2" t="s">
        <v>89</v>
      </c>
      <c r="C7" s="3">
        <v>20</v>
      </c>
      <c r="D7" s="17" t="s">
        <v>90</v>
      </c>
      <c r="E7" s="17"/>
      <c r="F7" s="17"/>
    </row>
    <row r="8" spans="1:6" ht="12">
      <c r="A8" s="2">
        <v>2</v>
      </c>
      <c r="B8" s="2" t="s">
        <v>91</v>
      </c>
      <c r="C8" s="3">
        <v>3</v>
      </c>
      <c r="D8" s="17" t="s">
        <v>180</v>
      </c>
      <c r="E8" s="17"/>
      <c r="F8" s="17"/>
    </row>
    <row r="9" spans="1:6" ht="12">
      <c r="A9" s="2">
        <v>3</v>
      </c>
      <c r="B9" s="2" t="s">
        <v>92</v>
      </c>
      <c r="C9" s="3">
        <v>51.9</v>
      </c>
      <c r="D9" s="17" t="s">
        <v>13</v>
      </c>
      <c r="E9" s="17"/>
      <c r="F9" s="17"/>
    </row>
    <row r="10" spans="1:6" ht="12">
      <c r="A10" s="2">
        <v>4</v>
      </c>
      <c r="B10" s="2" t="s">
        <v>93</v>
      </c>
      <c r="C10" s="3">
        <v>1.51386</v>
      </c>
      <c r="D10" s="17" t="s">
        <v>175</v>
      </c>
      <c r="E10" s="17"/>
      <c r="F10" s="17"/>
    </row>
    <row r="11" spans="1:6" ht="12">
      <c r="A11" s="2">
        <v>5</v>
      </c>
      <c r="B11" s="2" t="s">
        <v>4</v>
      </c>
      <c r="C11" s="3">
        <v>5</v>
      </c>
      <c r="D11" s="17" t="s">
        <v>94</v>
      </c>
      <c r="E11" s="17"/>
      <c r="F11" s="17"/>
    </row>
    <row r="12" spans="1:6" ht="12">
      <c r="A12" s="4">
        <v>6</v>
      </c>
      <c r="B12" s="4" t="s">
        <v>95</v>
      </c>
      <c r="C12" s="3">
        <v>656.3</v>
      </c>
      <c r="D12" s="17" t="s">
        <v>68</v>
      </c>
      <c r="E12" s="17"/>
      <c r="F12" s="17"/>
    </row>
    <row r="13" ht="12">
      <c r="C13" s="1" t="s">
        <v>96</v>
      </c>
    </row>
    <row r="14" ht="12"/>
    <row r="15" spans="1:10" s="6" customFormat="1" ht="44.25" customHeight="1">
      <c r="A15" s="5"/>
      <c r="B15" s="5" t="s">
        <v>69</v>
      </c>
      <c r="C15" s="5" t="s">
        <v>70</v>
      </c>
      <c r="D15" s="5" t="s">
        <v>71</v>
      </c>
      <c r="E15" s="5" t="s">
        <v>72</v>
      </c>
      <c r="F15" s="5" t="s">
        <v>73</v>
      </c>
      <c r="G15" s="5" t="s">
        <v>74</v>
      </c>
      <c r="H15" s="5" t="s">
        <v>75</v>
      </c>
      <c r="I15" s="5" t="s">
        <v>76</v>
      </c>
      <c r="J15" s="5" t="s">
        <v>77</v>
      </c>
    </row>
    <row r="16" spans="1:10" s="6" customFormat="1" ht="12">
      <c r="A16" s="5" t="s">
        <v>78</v>
      </c>
      <c r="B16" s="5" t="s">
        <v>79</v>
      </c>
      <c r="C16" s="5" t="s">
        <v>80</v>
      </c>
      <c r="D16" s="5" t="s">
        <v>81</v>
      </c>
      <c r="E16" s="5" t="s">
        <v>32</v>
      </c>
      <c r="F16" s="5" t="s">
        <v>33</v>
      </c>
      <c r="G16" s="5" t="s">
        <v>80</v>
      </c>
      <c r="H16" s="5" t="s">
        <v>81</v>
      </c>
      <c r="I16" s="5" t="s">
        <v>32</v>
      </c>
      <c r="J16" s="5" t="s">
        <v>33</v>
      </c>
    </row>
    <row r="17" spans="1:10" ht="12">
      <c r="A17" s="7">
        <v>0</v>
      </c>
      <c r="B17" s="7">
        <v>0.001</v>
      </c>
      <c r="C17" s="13">
        <v>101.00027243536411</v>
      </c>
      <c r="D17" s="13">
        <v>99.01858324496504</v>
      </c>
      <c r="E17" s="13">
        <v>-3.3702942724509547E-22</v>
      </c>
      <c r="F17" s="13">
        <v>9.900963392512587E-06</v>
      </c>
      <c r="G17" s="13">
        <v>101.00027241936634</v>
      </c>
      <c r="H17" s="13">
        <v>101.00027240478195</v>
      </c>
      <c r="I17" s="13">
        <v>9.455991514725088E-22</v>
      </c>
      <c r="J17" s="13">
        <v>9.900963394080833E-06</v>
      </c>
    </row>
    <row r="18" spans="1:10" ht="12">
      <c r="A18" s="7">
        <v>1</v>
      </c>
      <c r="B18" s="7">
        <v>2</v>
      </c>
      <c r="C18" s="13">
        <v>100.95072089653428</v>
      </c>
      <c r="D18" s="13">
        <v>98.9748992376113</v>
      </c>
      <c r="E18" s="13">
        <v>-0.006533364694392847</v>
      </c>
      <c r="F18" s="13">
        <v>0.019812942781690986</v>
      </c>
      <c r="G18" s="13">
        <v>100.88666925771551</v>
      </c>
      <c r="H18" s="13">
        <v>100.82829312248519</v>
      </c>
      <c r="I18" s="13">
        <v>-0.025762798605015128</v>
      </c>
      <c r="J18" s="13">
        <v>0.019825523410084894</v>
      </c>
    </row>
    <row r="19" spans="1:10" ht="12">
      <c r="A19" s="7">
        <v>2</v>
      </c>
      <c r="B19" s="7">
        <v>4</v>
      </c>
      <c r="C19" s="13">
        <v>100.80189447999803</v>
      </c>
      <c r="D19" s="13">
        <v>98.84361792229255</v>
      </c>
      <c r="E19" s="13">
        <v>-0.10507907191071332</v>
      </c>
      <c r="F19" s="13">
        <v>0.0396922153930452</v>
      </c>
      <c r="G19" s="13">
        <v>100.54495373694401</v>
      </c>
      <c r="H19" s="13">
        <v>100.3109836642101</v>
      </c>
      <c r="I19" s="13">
        <v>-0.41666800596861536</v>
      </c>
      <c r="J19" s="13">
        <v>0.03979370161126444</v>
      </c>
    </row>
    <row r="20" spans="1:10" ht="12">
      <c r="A20" s="7">
        <v>3</v>
      </c>
      <c r="B20" s="7">
        <v>6</v>
      </c>
      <c r="C20" s="13">
        <v>100.55327453580425</v>
      </c>
      <c r="D20" s="13">
        <v>98.6240452579622</v>
      </c>
      <c r="E20" s="13">
        <v>-0.5366165894914326</v>
      </c>
      <c r="F20" s="13">
        <v>0.05970532771752477</v>
      </c>
      <c r="G20" s="13">
        <v>99.97236677156653</v>
      </c>
      <c r="H20" s="13">
        <v>99.4441671608037</v>
      </c>
      <c r="I20" s="13">
        <v>-2.1479606824633377</v>
      </c>
      <c r="J20" s="13">
        <v>0.060052672906452845</v>
      </c>
    </row>
    <row r="21" spans="1:10" ht="12">
      <c r="A21" s="7">
        <v>4</v>
      </c>
      <c r="B21" s="7">
        <v>8</v>
      </c>
      <c r="C21" s="13">
        <v>100.20398521387739</v>
      </c>
      <c r="D21" s="13">
        <v>98.31500319416634</v>
      </c>
      <c r="E21" s="13">
        <v>-1.7169284182010562</v>
      </c>
      <c r="F21" s="13">
        <v>0.07992220148107734</v>
      </c>
      <c r="G21" s="13">
        <v>99.16416749382986</v>
      </c>
      <c r="H21" s="13">
        <v>98.22066660220929</v>
      </c>
      <c r="I21" s="13">
        <v>-6.965707300755135</v>
      </c>
      <c r="J21" s="13">
        <v>0.0807620686695314</v>
      </c>
    </row>
    <row r="22" spans="1:10" ht="12">
      <c r="A22" s="7">
        <v>5</v>
      </c>
      <c r="B22" s="7">
        <v>10</v>
      </c>
      <c r="C22" s="13">
        <v>99.75277575578706</v>
      </c>
      <c r="D22" s="13">
        <v>97.91479630682905</v>
      </c>
      <c r="E22" s="13">
        <v>-4.259063423776564</v>
      </c>
      <c r="F22" s="13">
        <v>0.10041650979608403</v>
      </c>
      <c r="G22" s="13">
        <v>98.11340187258453</v>
      </c>
      <c r="H22" s="13">
        <v>96.62995455883079</v>
      </c>
      <c r="I22" s="13">
        <v>-17.590481259036242</v>
      </c>
      <c r="J22" s="13">
        <v>0.10210017222350731</v>
      </c>
    </row>
  </sheetData>
  <mergeCells count="7">
    <mergeCell ref="D10:F10"/>
    <mergeCell ref="D11:F11"/>
    <mergeCell ref="D12:F12"/>
    <mergeCell ref="D6:F6"/>
    <mergeCell ref="D7:F7"/>
    <mergeCell ref="D8:F8"/>
    <mergeCell ref="D9:F9"/>
  </mergeCells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J32"/>
  <sheetViews>
    <sheetView showGridLines="0" workbookViewId="0" topLeftCell="A1">
      <selection activeCell="D21" sqref="D21:D26"/>
    </sheetView>
  </sheetViews>
  <sheetFormatPr defaultColWidth="9.00390625" defaultRowHeight="13.5"/>
  <cols>
    <col min="1" max="1" width="3.75390625" style="1" customWidth="1"/>
    <col min="2" max="10" width="7.75390625" style="1" customWidth="1"/>
    <col min="11" max="16384" width="9.00390625" style="1" customWidth="1"/>
  </cols>
  <sheetData>
    <row r="1" ht="12">
      <c r="A1" s="1" t="s">
        <v>34</v>
      </c>
    </row>
    <row r="2" ht="12"/>
    <row r="3" ht="12"/>
    <row r="4" ht="12"/>
    <row r="5" ht="12">
      <c r="A5" s="1" t="s">
        <v>35</v>
      </c>
    </row>
    <row r="6" spans="1:6" ht="12">
      <c r="A6" s="2" t="s">
        <v>0</v>
      </c>
      <c r="B6" s="2" t="s">
        <v>1</v>
      </c>
      <c r="C6" s="2" t="s">
        <v>2</v>
      </c>
      <c r="D6" s="17" t="s">
        <v>3</v>
      </c>
      <c r="E6" s="17"/>
      <c r="F6" s="17"/>
    </row>
    <row r="7" spans="1:6" ht="12">
      <c r="A7" s="2">
        <v>1</v>
      </c>
      <c r="B7" s="2" t="s">
        <v>52</v>
      </c>
      <c r="C7" s="3">
        <v>20</v>
      </c>
      <c r="D7" s="17" t="s">
        <v>36</v>
      </c>
      <c r="E7" s="17"/>
      <c r="F7" s="17"/>
    </row>
    <row r="8" spans="1:6" ht="12">
      <c r="A8" s="2">
        <v>2</v>
      </c>
      <c r="B8" s="2" t="s">
        <v>37</v>
      </c>
      <c r="C8" s="3">
        <v>58.5</v>
      </c>
      <c r="D8" s="17" t="s">
        <v>7</v>
      </c>
      <c r="E8" s="17"/>
      <c r="F8" s="17"/>
    </row>
    <row r="9" spans="1:6" ht="12">
      <c r="A9" s="2">
        <v>3</v>
      </c>
      <c r="B9" s="2" t="s">
        <v>38</v>
      </c>
      <c r="C9" s="3">
        <v>-43.253</v>
      </c>
      <c r="D9" s="17" t="s">
        <v>8</v>
      </c>
      <c r="E9" s="17"/>
      <c r="F9" s="17"/>
    </row>
    <row r="10" spans="1:6" ht="12">
      <c r="A10" s="2">
        <v>4</v>
      </c>
      <c r="B10" s="2" t="s">
        <v>39</v>
      </c>
      <c r="C10" s="3">
        <v>-150</v>
      </c>
      <c r="D10" s="17" t="s">
        <v>9</v>
      </c>
      <c r="E10" s="17"/>
      <c r="F10" s="17"/>
    </row>
    <row r="11" spans="1:6" ht="12">
      <c r="A11" s="2">
        <v>5</v>
      </c>
      <c r="B11" s="2" t="s">
        <v>40</v>
      </c>
      <c r="C11" s="3">
        <v>4.1</v>
      </c>
      <c r="D11" s="17" t="s">
        <v>176</v>
      </c>
      <c r="E11" s="17"/>
      <c r="F11" s="17"/>
    </row>
    <row r="12" spans="1:6" ht="12">
      <c r="A12" s="2">
        <v>6</v>
      </c>
      <c r="B12" s="2" t="s">
        <v>41</v>
      </c>
      <c r="C12" s="3">
        <v>2</v>
      </c>
      <c r="D12" s="17" t="s">
        <v>178</v>
      </c>
      <c r="E12" s="17"/>
      <c r="F12" s="17"/>
    </row>
    <row r="13" spans="1:6" ht="12">
      <c r="A13" s="2">
        <v>7</v>
      </c>
      <c r="B13" s="2" t="s">
        <v>42</v>
      </c>
      <c r="C13" s="3">
        <v>1.52191</v>
      </c>
      <c r="D13" s="17" t="s">
        <v>177</v>
      </c>
      <c r="E13" s="17"/>
      <c r="F13" s="17"/>
    </row>
    <row r="14" spans="1:6" ht="12">
      <c r="A14" s="2">
        <v>8</v>
      </c>
      <c r="B14" s="2" t="s">
        <v>43</v>
      </c>
      <c r="C14" s="3">
        <v>1.66126</v>
      </c>
      <c r="D14" s="17" t="s">
        <v>179</v>
      </c>
      <c r="E14" s="17"/>
      <c r="F14" s="17"/>
    </row>
    <row r="15" spans="1:6" ht="12">
      <c r="A15" s="2">
        <v>9</v>
      </c>
      <c r="B15" s="2" t="s">
        <v>4</v>
      </c>
      <c r="C15" s="3">
        <v>5</v>
      </c>
      <c r="D15" s="17" t="s">
        <v>5</v>
      </c>
      <c r="E15" s="17"/>
      <c r="F15" s="17"/>
    </row>
    <row r="16" spans="1:6" ht="12">
      <c r="A16" s="4">
        <v>10</v>
      </c>
      <c r="B16" s="4" t="s">
        <v>44</v>
      </c>
      <c r="C16" s="3">
        <v>486.1</v>
      </c>
      <c r="D16" s="17" t="s">
        <v>45</v>
      </c>
      <c r="E16" s="17"/>
      <c r="F16" s="17"/>
    </row>
    <row r="17" ht="12">
      <c r="C17" s="1" t="s">
        <v>6</v>
      </c>
    </row>
    <row r="18" ht="12"/>
    <row r="19" spans="1:10" s="6" customFormat="1" ht="44.25" customHeight="1">
      <c r="A19" s="5"/>
      <c r="B19" s="5" t="s">
        <v>46</v>
      </c>
      <c r="C19" s="5" t="s">
        <v>18</v>
      </c>
      <c r="D19" s="5" t="s">
        <v>19</v>
      </c>
      <c r="E19" s="5" t="s">
        <v>20</v>
      </c>
      <c r="F19" s="5" t="s">
        <v>21</v>
      </c>
      <c r="G19" s="5" t="s">
        <v>22</v>
      </c>
      <c r="H19" s="5" t="s">
        <v>23</v>
      </c>
      <c r="I19" s="5" t="s">
        <v>24</v>
      </c>
      <c r="J19" s="5" t="s">
        <v>47</v>
      </c>
    </row>
    <row r="20" spans="1:10" s="6" customFormat="1" ht="12">
      <c r="A20" s="5" t="s">
        <v>26</v>
      </c>
      <c r="B20" s="5" t="s">
        <v>27</v>
      </c>
      <c r="C20" s="5" t="s">
        <v>28</v>
      </c>
      <c r="D20" s="5" t="s">
        <v>29</v>
      </c>
      <c r="E20" s="5" t="s">
        <v>30</v>
      </c>
      <c r="F20" s="5" t="s">
        <v>31</v>
      </c>
      <c r="G20" s="5" t="s">
        <v>28</v>
      </c>
      <c r="H20" s="5" t="s">
        <v>29</v>
      </c>
      <c r="I20" s="5" t="s">
        <v>30</v>
      </c>
      <c r="J20" s="5" t="s">
        <v>31</v>
      </c>
    </row>
    <row r="21" spans="1:10" ht="12">
      <c r="A21" s="7">
        <v>0</v>
      </c>
      <c r="B21" s="7">
        <v>0.001</v>
      </c>
      <c r="C21" s="13">
        <v>99.51224630289599</v>
      </c>
      <c r="D21" s="13">
        <v>96.42839034256173</v>
      </c>
      <c r="E21" s="13">
        <v>1.1327094397715065E-21</v>
      </c>
      <c r="F21" s="13">
        <v>1.0049014439620067E-05</v>
      </c>
      <c r="G21" s="13">
        <v>99.5122462887762</v>
      </c>
      <c r="H21" s="13">
        <v>98.66139689087402</v>
      </c>
      <c r="I21" s="13">
        <v>6.9385293228698715E-22</v>
      </c>
      <c r="J21" s="13">
        <v>1.0049014441045922E-05</v>
      </c>
    </row>
    <row r="22" spans="1:10" ht="12">
      <c r="A22" s="7">
        <v>1</v>
      </c>
      <c r="B22" s="7">
        <v>2</v>
      </c>
      <c r="C22" s="13">
        <v>99.51003684362595</v>
      </c>
      <c r="D22" s="13">
        <v>96.42823296042516</v>
      </c>
      <c r="E22" s="13">
        <v>-4.191816772009937E-05</v>
      </c>
      <c r="F22" s="13">
        <v>0.02009982849461292</v>
      </c>
      <c r="G22" s="13">
        <v>99.453431300044</v>
      </c>
      <c r="H22" s="13">
        <v>98.54780563856757</v>
      </c>
      <c r="I22" s="13">
        <v>-0.023634035315955197</v>
      </c>
      <c r="J22" s="13">
        <v>0.020111270182228684</v>
      </c>
    </row>
    <row r="23" spans="1:10" ht="12">
      <c r="A23" s="7">
        <v>2</v>
      </c>
      <c r="B23" s="7">
        <v>4</v>
      </c>
      <c r="C23" s="13">
        <v>99.5046873094289</v>
      </c>
      <c r="D23" s="13">
        <v>96.42938006554085</v>
      </c>
      <c r="E23" s="13">
        <v>0.00022231213178696227</v>
      </c>
      <c r="F23" s="13">
        <v>0.04020994593033349</v>
      </c>
      <c r="G23" s="13">
        <v>99.27673299927066</v>
      </c>
      <c r="H23" s="13">
        <v>98.20635854844991</v>
      </c>
      <c r="I23" s="13">
        <v>-0.3804720766171093</v>
      </c>
      <c r="J23" s="13">
        <v>0.040302323977655305</v>
      </c>
    </row>
    <row r="24" spans="1:10" ht="12">
      <c r="A24" s="7">
        <v>3</v>
      </c>
      <c r="B24" s="7">
        <v>6</v>
      </c>
      <c r="C24" s="13">
        <v>99.50018143877121</v>
      </c>
      <c r="D24" s="13">
        <v>96.4368857111078</v>
      </c>
      <c r="E24" s="13">
        <v>0.00885283535212168</v>
      </c>
      <c r="F24" s="13">
        <v>0.060338002752528506</v>
      </c>
      <c r="G24" s="13">
        <v>98.98139602531558</v>
      </c>
      <c r="H24" s="13">
        <v>97.63503209323123</v>
      </c>
      <c r="I24" s="13">
        <v>-1.946032135315171</v>
      </c>
      <c r="J24" s="13">
        <v>0.060654636180749</v>
      </c>
    </row>
    <row r="25" spans="1:10" ht="12">
      <c r="A25" s="7">
        <v>4</v>
      </c>
      <c r="B25" s="7">
        <v>8</v>
      </c>
      <c r="C25" s="13">
        <v>99.50368000963162</v>
      </c>
      <c r="D25" s="13">
        <v>96.45986910943027</v>
      </c>
      <c r="E25" s="13">
        <v>0.06348047934994623</v>
      </c>
      <c r="F25" s="13">
        <v>0.08048590604440714</v>
      </c>
      <c r="G25" s="13">
        <v>98.5661779950045</v>
      </c>
      <c r="H25" s="13">
        <v>96.83044238089617</v>
      </c>
      <c r="I25" s="13">
        <v>-6.240160982894975</v>
      </c>
      <c r="J25" s="13">
        <v>0.08125312056685874</v>
      </c>
    </row>
    <row r="26" spans="1:10" ht="12">
      <c r="A26" s="7">
        <v>5</v>
      </c>
      <c r="B26" s="7">
        <v>10</v>
      </c>
      <c r="C26" s="13">
        <v>99.52642007254809</v>
      </c>
      <c r="D26" s="13">
        <v>96.51271777790139</v>
      </c>
      <c r="E26" s="13">
        <v>0.27207685040611707</v>
      </c>
      <c r="F26" s="13">
        <v>0.10064566321265289</v>
      </c>
      <c r="G26" s="13">
        <v>98.0293803715781</v>
      </c>
      <c r="H26" s="13">
        <v>95.7878336046136</v>
      </c>
      <c r="I26" s="13">
        <v>-15.52383401561163</v>
      </c>
      <c r="J26" s="13">
        <v>0.10218798857341235</v>
      </c>
    </row>
    <row r="31" spans="3:8" ht="13.5">
      <c r="C31"/>
      <c r="D31"/>
      <c r="E31"/>
      <c r="F31"/>
      <c r="G31"/>
      <c r="H31"/>
    </row>
    <row r="32" spans="3:8" ht="13.5">
      <c r="C32"/>
      <c r="D32"/>
      <c r="E32"/>
      <c r="F32"/>
      <c r="G32"/>
      <c r="H32"/>
    </row>
    <row r="33" ht="13.5"/>
  </sheetData>
  <mergeCells count="11">
    <mergeCell ref="D10:F10"/>
    <mergeCell ref="D11:F11"/>
    <mergeCell ref="D12:F12"/>
    <mergeCell ref="D6:F6"/>
    <mergeCell ref="D7:F7"/>
    <mergeCell ref="D8:F8"/>
    <mergeCell ref="D9:F9"/>
    <mergeCell ref="D13:F13"/>
    <mergeCell ref="D14:F14"/>
    <mergeCell ref="D15:F15"/>
    <mergeCell ref="D16:F16"/>
  </mergeCells>
  <printOptions headings="1"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J26"/>
  <sheetViews>
    <sheetView showGridLines="0" workbookViewId="0" topLeftCell="A1">
      <selection activeCell="L29" sqref="L29"/>
    </sheetView>
  </sheetViews>
  <sheetFormatPr defaultColWidth="9.00390625" defaultRowHeight="13.5"/>
  <cols>
    <col min="1" max="1" width="3.75390625" style="1" customWidth="1"/>
    <col min="2" max="10" width="7.75390625" style="1" customWidth="1"/>
    <col min="11" max="16384" width="9.00390625" style="1" customWidth="1"/>
  </cols>
  <sheetData>
    <row r="1" ht="12">
      <c r="A1" s="1" t="s">
        <v>53</v>
      </c>
    </row>
    <row r="2" ht="12"/>
    <row r="3" ht="12"/>
    <row r="4" ht="12"/>
    <row r="5" ht="12">
      <c r="A5" s="1" t="s">
        <v>54</v>
      </c>
    </row>
    <row r="6" spans="1:6" ht="12">
      <c r="A6" s="2" t="s">
        <v>0</v>
      </c>
      <c r="B6" s="2" t="s">
        <v>1</v>
      </c>
      <c r="C6" s="2" t="s">
        <v>2</v>
      </c>
      <c r="D6" s="17" t="s">
        <v>3</v>
      </c>
      <c r="E6" s="17"/>
      <c r="F6" s="17"/>
    </row>
    <row r="7" spans="1:6" ht="12">
      <c r="A7" s="2">
        <v>1</v>
      </c>
      <c r="B7" s="2" t="s">
        <v>55</v>
      </c>
      <c r="C7" s="3">
        <v>20</v>
      </c>
      <c r="D7" s="17" t="s">
        <v>56</v>
      </c>
      <c r="E7" s="17"/>
      <c r="F7" s="17"/>
    </row>
    <row r="8" spans="1:6" ht="12">
      <c r="A8" s="2">
        <v>2</v>
      </c>
      <c r="B8" s="2" t="s">
        <v>57</v>
      </c>
      <c r="C8" s="3">
        <v>58.5</v>
      </c>
      <c r="D8" s="17" t="s">
        <v>58</v>
      </c>
      <c r="E8" s="17"/>
      <c r="F8" s="17"/>
    </row>
    <row r="9" spans="1:6" ht="12">
      <c r="A9" s="2">
        <v>3</v>
      </c>
      <c r="B9" s="2" t="s">
        <v>59</v>
      </c>
      <c r="C9" s="3">
        <v>-43.253</v>
      </c>
      <c r="D9" s="17" t="s">
        <v>60</v>
      </c>
      <c r="E9" s="17"/>
      <c r="F9" s="17"/>
    </row>
    <row r="10" spans="1:6" ht="12">
      <c r="A10" s="2">
        <v>4</v>
      </c>
      <c r="B10" s="2" t="s">
        <v>61</v>
      </c>
      <c r="C10" s="3">
        <v>-150</v>
      </c>
      <c r="D10" s="17" t="s">
        <v>62</v>
      </c>
      <c r="E10" s="17"/>
      <c r="F10" s="17"/>
    </row>
    <row r="11" spans="1:6" ht="12">
      <c r="A11" s="2">
        <v>5</v>
      </c>
      <c r="B11" s="2" t="s">
        <v>63</v>
      </c>
      <c r="C11" s="3">
        <v>4.1</v>
      </c>
      <c r="D11" s="17" t="s">
        <v>176</v>
      </c>
      <c r="E11" s="17"/>
      <c r="F11" s="17"/>
    </row>
    <row r="12" spans="1:6" ht="12">
      <c r="A12" s="2">
        <v>6</v>
      </c>
      <c r="B12" s="2" t="s">
        <v>64</v>
      </c>
      <c r="C12" s="3">
        <v>2</v>
      </c>
      <c r="D12" s="17" t="s">
        <v>178</v>
      </c>
      <c r="E12" s="17"/>
      <c r="F12" s="17"/>
    </row>
    <row r="13" spans="1:6" ht="12">
      <c r="A13" s="2">
        <v>7</v>
      </c>
      <c r="B13" s="2" t="s">
        <v>65</v>
      </c>
      <c r="C13" s="3">
        <v>1.51825</v>
      </c>
      <c r="D13" s="17" t="s">
        <v>177</v>
      </c>
      <c r="E13" s="17"/>
      <c r="F13" s="17"/>
    </row>
    <row r="14" spans="1:6" ht="12">
      <c r="A14" s="2">
        <v>8</v>
      </c>
      <c r="B14" s="2" t="s">
        <v>66</v>
      </c>
      <c r="C14" s="3">
        <v>1.65222</v>
      </c>
      <c r="D14" s="17" t="s">
        <v>179</v>
      </c>
      <c r="E14" s="17"/>
      <c r="F14" s="17"/>
    </row>
    <row r="15" spans="1:6" ht="12">
      <c r="A15" s="2">
        <v>9</v>
      </c>
      <c r="B15" s="2" t="s">
        <v>4</v>
      </c>
      <c r="C15" s="3">
        <v>5</v>
      </c>
      <c r="D15" s="17" t="s">
        <v>5</v>
      </c>
      <c r="E15" s="17"/>
      <c r="F15" s="17"/>
    </row>
    <row r="16" spans="1:6" ht="12">
      <c r="A16" s="4">
        <v>10</v>
      </c>
      <c r="B16" s="4" t="s">
        <v>67</v>
      </c>
      <c r="C16" s="3">
        <v>546.1</v>
      </c>
      <c r="D16" s="17" t="s">
        <v>68</v>
      </c>
      <c r="E16" s="17"/>
      <c r="F16" s="17"/>
    </row>
    <row r="17" ht="12">
      <c r="C17" s="1" t="s">
        <v>6</v>
      </c>
    </row>
    <row r="18" ht="12"/>
    <row r="19" spans="1:10" s="6" customFormat="1" ht="44.25" customHeight="1">
      <c r="A19" s="5"/>
      <c r="B19" s="5" t="s">
        <v>69</v>
      </c>
      <c r="C19" s="5" t="s">
        <v>70</v>
      </c>
      <c r="D19" s="5" t="s">
        <v>71</v>
      </c>
      <c r="E19" s="5" t="s">
        <v>72</v>
      </c>
      <c r="F19" s="5" t="s">
        <v>73</v>
      </c>
      <c r="G19" s="5" t="s">
        <v>74</v>
      </c>
      <c r="H19" s="5" t="s">
        <v>75</v>
      </c>
      <c r="I19" s="5" t="s">
        <v>76</v>
      </c>
      <c r="J19" s="5" t="s">
        <v>77</v>
      </c>
    </row>
    <row r="20" spans="1:10" s="6" customFormat="1" ht="12">
      <c r="A20" s="5" t="s">
        <v>78</v>
      </c>
      <c r="B20" s="5" t="s">
        <v>79</v>
      </c>
      <c r="C20" s="5" t="s">
        <v>80</v>
      </c>
      <c r="D20" s="5" t="s">
        <v>81</v>
      </c>
      <c r="E20" s="5" t="s">
        <v>32</v>
      </c>
      <c r="F20" s="5" t="s">
        <v>33</v>
      </c>
      <c r="G20" s="5" t="s">
        <v>80</v>
      </c>
      <c r="H20" s="5" t="s">
        <v>81</v>
      </c>
      <c r="I20" s="5" t="s">
        <v>32</v>
      </c>
      <c r="J20" s="5" t="s">
        <v>33</v>
      </c>
    </row>
    <row r="21" spans="1:10" ht="12">
      <c r="A21" s="7">
        <v>0</v>
      </c>
      <c r="B21" s="7">
        <v>0.001</v>
      </c>
      <c r="C21" s="13">
        <v>99.51128234337943</v>
      </c>
      <c r="D21" s="13">
        <v>96.42767126452567</v>
      </c>
      <c r="E21" s="13">
        <v>8.601942301224168E-22</v>
      </c>
      <c r="F21" s="13">
        <v>1.0049111783789224E-05</v>
      </c>
      <c r="G21" s="13">
        <v>99.51128232944994</v>
      </c>
      <c r="H21" s="13">
        <v>98.64701687543668</v>
      </c>
      <c r="I21" s="13">
        <v>-1.753510322125806E-23</v>
      </c>
      <c r="J21" s="13">
        <v>1.0049111785195888E-05</v>
      </c>
    </row>
    <row r="22" spans="1:10" ht="12">
      <c r="A22" s="7">
        <v>1</v>
      </c>
      <c r="B22" s="7">
        <v>2</v>
      </c>
      <c r="C22" s="13">
        <v>99.5073864598177</v>
      </c>
      <c r="D22" s="13">
        <v>96.42547690424881</v>
      </c>
      <c r="E22" s="13">
        <v>-0.00041365376389643373</v>
      </c>
      <c r="F22" s="13">
        <v>0.02010036392657818</v>
      </c>
      <c r="G22" s="13">
        <v>99.45154530293051</v>
      </c>
      <c r="H22" s="13">
        <v>98.53291996148113</v>
      </c>
      <c r="I22" s="13">
        <v>-0.021131832587836883</v>
      </c>
      <c r="J22" s="13">
        <v>0.02011165162338282</v>
      </c>
    </row>
    <row r="23" spans="1:10" ht="12">
      <c r="A23" s="7">
        <v>2</v>
      </c>
      <c r="B23" s="7">
        <v>4</v>
      </c>
      <c r="C23" s="13">
        <v>99.49691326736007</v>
      </c>
      <c r="D23" s="13">
        <v>96.42042859477026</v>
      </c>
      <c r="E23" s="13">
        <v>-0.005869076093647279</v>
      </c>
      <c r="F23" s="13">
        <v>0.0402130893686689</v>
      </c>
      <c r="G23" s="13">
        <v>99.27205696836104</v>
      </c>
      <c r="H23" s="13">
        <v>98.18993056963433</v>
      </c>
      <c r="I23" s="13">
        <v>-0.3402270275369456</v>
      </c>
      <c r="J23" s="13">
        <v>0.040304223374386994</v>
      </c>
    </row>
    <row r="24" spans="1:10" ht="12">
      <c r="A24" s="7">
        <v>3</v>
      </c>
      <c r="B24" s="7">
        <v>6</v>
      </c>
      <c r="C24" s="13">
        <v>99.48364607980712</v>
      </c>
      <c r="D24" s="13">
        <v>96.41731724893356</v>
      </c>
      <c r="E24" s="13">
        <v>-0.023219645214218886</v>
      </c>
      <c r="F24" s="13">
        <v>0.06034804383387862</v>
      </c>
      <c r="G24" s="13">
        <v>98.97198846131826</v>
      </c>
      <c r="H24" s="13">
        <v>97.61594717933953</v>
      </c>
      <c r="I24" s="13">
        <v>-1.7405065148041434</v>
      </c>
      <c r="J24" s="13">
        <v>0.060660408655062406</v>
      </c>
    </row>
    <row r="25" spans="1:10" ht="12">
      <c r="A25" s="7">
        <v>4</v>
      </c>
      <c r="B25" s="7">
        <v>8</v>
      </c>
      <c r="C25" s="13">
        <v>99.47438579124858</v>
      </c>
      <c r="D25" s="13">
        <v>96.42478902124259</v>
      </c>
      <c r="E25" s="13">
        <v>-0.04350216805165952</v>
      </c>
      <c r="F25" s="13">
        <v>0.08050965968088934</v>
      </c>
      <c r="G25" s="13">
        <v>98.54996884671839</v>
      </c>
      <c r="H25" s="13">
        <v>96.80744882332536</v>
      </c>
      <c r="I25" s="13">
        <v>-5.582602045040817</v>
      </c>
      <c r="J25" s="13">
        <v>0.0812665142867666</v>
      </c>
    </row>
    <row r="26" spans="1:10" ht="12">
      <c r="A26" s="7">
        <v>5</v>
      </c>
      <c r="B26" s="7">
        <v>10</v>
      </c>
      <c r="C26" s="13">
        <v>99.47980515862676</v>
      </c>
      <c r="D26" s="13">
        <v>96.45648844287552</v>
      </c>
      <c r="E26" s="13">
        <v>-0.007392324998377919</v>
      </c>
      <c r="F26" s="13">
        <v>0.10069298443375038</v>
      </c>
      <c r="G26" s="13">
        <v>98.00410605790535</v>
      </c>
      <c r="H26" s="13">
        <v>95.75947189842618</v>
      </c>
      <c r="I26" s="13">
        <v>-13.892961177403835</v>
      </c>
      <c r="J26" s="13">
        <v>0.10221443402109548</v>
      </c>
    </row>
  </sheetData>
  <mergeCells count="11">
    <mergeCell ref="D13:F13"/>
    <mergeCell ref="D14:F14"/>
    <mergeCell ref="D15:F15"/>
    <mergeCell ref="D16:F16"/>
    <mergeCell ref="D10:F10"/>
    <mergeCell ref="D11:F11"/>
    <mergeCell ref="D12:F12"/>
    <mergeCell ref="D6:F6"/>
    <mergeCell ref="D7:F7"/>
    <mergeCell ref="D8:F8"/>
    <mergeCell ref="D9:F9"/>
  </mergeCells>
  <printOptions headings="1"/>
  <pageMargins left="0.75" right="0.75" top="1" bottom="1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J37"/>
  <sheetViews>
    <sheetView showGridLines="0" workbookViewId="0" topLeftCell="A1">
      <selection activeCell="D13" sqref="D13:F13"/>
    </sheetView>
  </sheetViews>
  <sheetFormatPr defaultColWidth="9.00390625" defaultRowHeight="13.5"/>
  <cols>
    <col min="1" max="1" width="3.75390625" style="1" customWidth="1"/>
    <col min="2" max="10" width="7.75390625" style="1" customWidth="1"/>
    <col min="11" max="16384" width="9.00390625" style="1" customWidth="1"/>
  </cols>
  <sheetData>
    <row r="1" ht="12">
      <c r="A1" s="1" t="s">
        <v>82</v>
      </c>
    </row>
    <row r="2" ht="12"/>
    <row r="3" ht="12"/>
    <row r="4" ht="12"/>
    <row r="5" ht="12">
      <c r="A5" s="1" t="s">
        <v>83</v>
      </c>
    </row>
    <row r="6" spans="1:6" ht="12">
      <c r="A6" s="2" t="s">
        <v>0</v>
      </c>
      <c r="B6" s="2" t="s">
        <v>1</v>
      </c>
      <c r="C6" s="2" t="s">
        <v>2</v>
      </c>
      <c r="D6" s="17" t="s">
        <v>3</v>
      </c>
      <c r="E6" s="17"/>
      <c r="F6" s="17"/>
    </row>
    <row r="7" spans="1:6" ht="12">
      <c r="A7" s="2">
        <v>1</v>
      </c>
      <c r="B7" s="2" t="s">
        <v>84</v>
      </c>
      <c r="C7" s="3">
        <v>20</v>
      </c>
      <c r="D7" s="17" t="s">
        <v>85</v>
      </c>
      <c r="E7" s="17"/>
      <c r="F7" s="17"/>
    </row>
    <row r="8" spans="1:6" ht="12">
      <c r="A8" s="2">
        <v>2</v>
      </c>
      <c r="B8" s="2" t="s">
        <v>86</v>
      </c>
      <c r="C8" s="3">
        <v>58.5</v>
      </c>
      <c r="D8" s="17" t="s">
        <v>58</v>
      </c>
      <c r="E8" s="17"/>
      <c r="F8" s="17"/>
    </row>
    <row r="9" spans="1:6" ht="12">
      <c r="A9" s="2">
        <v>3</v>
      </c>
      <c r="B9" s="2" t="s">
        <v>59</v>
      </c>
      <c r="C9" s="3">
        <v>-43.253</v>
      </c>
      <c r="D9" s="17" t="s">
        <v>60</v>
      </c>
      <c r="E9" s="17"/>
      <c r="F9" s="17"/>
    </row>
    <row r="10" spans="1:6" ht="12">
      <c r="A10" s="2">
        <v>4</v>
      </c>
      <c r="B10" s="2" t="s">
        <v>61</v>
      </c>
      <c r="C10" s="3">
        <v>-150</v>
      </c>
      <c r="D10" s="17" t="s">
        <v>62</v>
      </c>
      <c r="E10" s="17"/>
      <c r="F10" s="17"/>
    </row>
    <row r="11" spans="1:6" ht="12">
      <c r="A11" s="2">
        <v>5</v>
      </c>
      <c r="B11" s="2" t="s">
        <v>63</v>
      </c>
      <c r="C11" s="3">
        <v>4.1</v>
      </c>
      <c r="D11" s="17" t="s">
        <v>176</v>
      </c>
      <c r="E11" s="17"/>
      <c r="F11" s="17"/>
    </row>
    <row r="12" spans="1:6" ht="12">
      <c r="A12" s="2">
        <v>6</v>
      </c>
      <c r="B12" s="2" t="s">
        <v>64</v>
      </c>
      <c r="C12" s="3">
        <v>2</v>
      </c>
      <c r="D12" s="17" t="s">
        <v>178</v>
      </c>
      <c r="E12" s="17"/>
      <c r="F12" s="17"/>
    </row>
    <row r="13" spans="1:6" ht="12">
      <c r="A13" s="2">
        <v>7</v>
      </c>
      <c r="B13" s="2" t="s">
        <v>65</v>
      </c>
      <c r="C13" s="3">
        <v>1.51386</v>
      </c>
      <c r="D13" s="17" t="s">
        <v>177</v>
      </c>
      <c r="E13" s="17"/>
      <c r="F13" s="17"/>
    </row>
    <row r="14" spans="1:6" ht="12">
      <c r="A14" s="2">
        <v>8</v>
      </c>
      <c r="B14" s="2" t="s">
        <v>66</v>
      </c>
      <c r="C14" s="3">
        <v>1.6421</v>
      </c>
      <c r="D14" s="17" t="s">
        <v>179</v>
      </c>
      <c r="E14" s="17"/>
      <c r="F14" s="17"/>
    </row>
    <row r="15" spans="1:6" ht="12">
      <c r="A15" s="2">
        <v>9</v>
      </c>
      <c r="B15" s="2" t="s">
        <v>4</v>
      </c>
      <c r="C15" s="3">
        <v>5</v>
      </c>
      <c r="D15" s="17" t="s">
        <v>5</v>
      </c>
      <c r="E15" s="17"/>
      <c r="F15" s="17"/>
    </row>
    <row r="16" spans="1:6" ht="12">
      <c r="A16" s="4">
        <v>10</v>
      </c>
      <c r="B16" s="4" t="s">
        <v>67</v>
      </c>
      <c r="C16" s="3">
        <v>656.3</v>
      </c>
      <c r="D16" s="17" t="s">
        <v>68</v>
      </c>
      <c r="E16" s="17"/>
      <c r="F16" s="17"/>
    </row>
    <row r="17" ht="12">
      <c r="C17" s="1" t="s">
        <v>6</v>
      </c>
    </row>
    <row r="18" ht="12"/>
    <row r="19" spans="1:10" s="6" customFormat="1" ht="44.25" customHeight="1">
      <c r="A19" s="5"/>
      <c r="B19" s="5" t="s">
        <v>69</v>
      </c>
      <c r="C19" s="5" t="s">
        <v>70</v>
      </c>
      <c r="D19" s="5" t="s">
        <v>71</v>
      </c>
      <c r="E19" s="5" t="s">
        <v>72</v>
      </c>
      <c r="F19" s="5" t="s">
        <v>73</v>
      </c>
      <c r="G19" s="5" t="s">
        <v>74</v>
      </c>
      <c r="H19" s="5" t="s">
        <v>75</v>
      </c>
      <c r="I19" s="5" t="s">
        <v>76</v>
      </c>
      <c r="J19" s="5" t="s">
        <v>77</v>
      </c>
    </row>
    <row r="20" spans="1:10" s="6" customFormat="1" ht="12">
      <c r="A20" s="5" t="s">
        <v>78</v>
      </c>
      <c r="B20" s="5" t="s">
        <v>79</v>
      </c>
      <c r="C20" s="5" t="s">
        <v>80</v>
      </c>
      <c r="D20" s="5" t="s">
        <v>81</v>
      </c>
      <c r="E20" s="5" t="s">
        <v>32</v>
      </c>
      <c r="F20" s="5" t="s">
        <v>33</v>
      </c>
      <c r="G20" s="5" t="s">
        <v>80</v>
      </c>
      <c r="H20" s="5" t="s">
        <v>81</v>
      </c>
      <c r="I20" s="5" t="s">
        <v>32</v>
      </c>
      <c r="J20" s="5" t="s">
        <v>33</v>
      </c>
    </row>
    <row r="21" spans="1:10" ht="12">
      <c r="A21" s="7">
        <v>0</v>
      </c>
      <c r="B21" s="7">
        <v>0.001</v>
      </c>
      <c r="C21" s="13">
        <v>99.62432654919522</v>
      </c>
      <c r="D21" s="13">
        <v>96.53967532520973</v>
      </c>
      <c r="E21" s="13">
        <v>7.311395351634608E-22</v>
      </c>
      <c r="F21" s="13">
        <v>1.0037709007979947E-05</v>
      </c>
      <c r="G21" s="13">
        <v>99.62432653546146</v>
      </c>
      <c r="H21" s="13">
        <v>98.74573288433385</v>
      </c>
      <c r="I21" s="13">
        <v>-3.740713901351989E-22</v>
      </c>
      <c r="J21" s="13">
        <v>1.00377090093637E-05</v>
      </c>
    </row>
    <row r="22" spans="1:10" ht="12">
      <c r="A22" s="7">
        <v>1</v>
      </c>
      <c r="B22" s="7">
        <v>2</v>
      </c>
      <c r="C22" s="13">
        <v>99.61866510314353</v>
      </c>
      <c r="D22" s="13">
        <v>96.53538204659613</v>
      </c>
      <c r="E22" s="13">
        <v>-0.0006653893285324063</v>
      </c>
      <c r="F22" s="13">
        <v>0.02007790787376342</v>
      </c>
      <c r="G22" s="13">
        <v>99.56361005483258</v>
      </c>
      <c r="H22" s="13">
        <v>98.63111257330867</v>
      </c>
      <c r="I22" s="13">
        <v>-0.017624493424753022</v>
      </c>
      <c r="J22" s="13">
        <v>0.02008901171853599</v>
      </c>
    </row>
    <row r="23" spans="1:10" ht="12">
      <c r="A23" s="7">
        <v>2</v>
      </c>
      <c r="B23" s="7">
        <v>4</v>
      </c>
      <c r="C23" s="13">
        <v>99.60282968342193</v>
      </c>
      <c r="D23" s="13">
        <v>96.52395098060296</v>
      </c>
      <c r="E23" s="13">
        <v>-0.010064065294273762</v>
      </c>
      <c r="F23" s="13">
        <v>0.04017030423905006</v>
      </c>
      <c r="G23" s="13">
        <v>99.38115934348706</v>
      </c>
      <c r="H23" s="13">
        <v>98.28652772468028</v>
      </c>
      <c r="I23" s="13">
        <v>-0.28378796709476783</v>
      </c>
      <c r="J23" s="13">
        <v>0.04025995275832876</v>
      </c>
    </row>
    <row r="24" spans="1:10" ht="12">
      <c r="A24" s="7">
        <v>3</v>
      </c>
      <c r="B24" s="7">
        <v>6</v>
      </c>
      <c r="C24" s="13">
        <v>99.58039961261335</v>
      </c>
      <c r="D24" s="13">
        <v>96.50990515773871</v>
      </c>
      <c r="E24" s="13">
        <v>-0.045898672048817944</v>
      </c>
      <c r="F24" s="13">
        <v>0.06028933775693123</v>
      </c>
      <c r="G24" s="13">
        <v>99.07607176750489</v>
      </c>
      <c r="H24" s="13">
        <v>97.70979898313232</v>
      </c>
      <c r="I24" s="13">
        <v>-1.4520402603885698</v>
      </c>
      <c r="J24" s="13">
        <v>0.06059660435667949</v>
      </c>
    </row>
    <row r="25" spans="1:10" ht="12">
      <c r="A25" s="7">
        <v>4</v>
      </c>
      <c r="B25" s="7">
        <v>8</v>
      </c>
      <c r="C25" s="13">
        <v>99.55780959237195</v>
      </c>
      <c r="D25" s="13">
        <v>96.50140914090598</v>
      </c>
      <c r="E25" s="13">
        <v>-0.12176793857621236</v>
      </c>
      <c r="F25" s="13">
        <v>0.08044205119544584</v>
      </c>
      <c r="G25" s="13">
        <v>98.64684745180072</v>
      </c>
      <c r="H25" s="13">
        <v>96.89726858707967</v>
      </c>
      <c r="I25" s="13">
        <v>-4.658567086624309</v>
      </c>
      <c r="J25" s="13">
        <v>0.08118652857331007</v>
      </c>
    </row>
    <row r="26" spans="1:10" ht="12">
      <c r="A26" s="7">
        <v>5</v>
      </c>
      <c r="B26" s="7">
        <v>10</v>
      </c>
      <c r="C26" s="13">
        <v>99.54515841638577</v>
      </c>
      <c r="D26" s="13">
        <v>96.51135106373101</v>
      </c>
      <c r="E26" s="13">
        <v>-0.22004410867684746</v>
      </c>
      <c r="F26" s="13">
        <v>0.10062665349838164</v>
      </c>
      <c r="G26" s="13">
        <v>98.0914003858562</v>
      </c>
      <c r="H26" s="13">
        <v>95.84376556791612</v>
      </c>
      <c r="I26" s="13">
        <v>-11.597438664687184</v>
      </c>
      <c r="J26" s="13">
        <v>0.10212315279657755</v>
      </c>
    </row>
    <row r="31" spans="3:4" ht="13.5">
      <c r="C31"/>
      <c r="D31"/>
    </row>
    <row r="32" spans="3:4" ht="13.5">
      <c r="C32"/>
      <c r="D32"/>
    </row>
    <row r="33" spans="3:4" ht="13.5">
      <c r="C33"/>
      <c r="D33"/>
    </row>
    <row r="34" spans="3:4" ht="13.5">
      <c r="C34"/>
      <c r="D34"/>
    </row>
    <row r="35" spans="3:4" ht="13.5">
      <c r="C35"/>
      <c r="D35"/>
    </row>
    <row r="36" spans="3:4" ht="13.5">
      <c r="C36"/>
      <c r="D36"/>
    </row>
    <row r="37" spans="3:4" ht="13.5">
      <c r="C37"/>
      <c r="D37"/>
    </row>
  </sheetData>
  <mergeCells count="11">
    <mergeCell ref="D10:F10"/>
    <mergeCell ref="D11:F11"/>
    <mergeCell ref="D12:F12"/>
    <mergeCell ref="D6:F6"/>
    <mergeCell ref="D7:F7"/>
    <mergeCell ref="D8:F8"/>
    <mergeCell ref="D9:F9"/>
    <mergeCell ref="D13:F13"/>
    <mergeCell ref="D14:F14"/>
    <mergeCell ref="D15:F15"/>
    <mergeCell ref="D16:F16"/>
  </mergeCells>
  <printOptions headings="1"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2"/>
  <dimension ref="A1:O30"/>
  <sheetViews>
    <sheetView showGridLines="0" workbookViewId="0" topLeftCell="A1">
      <selection activeCell="D23" sqref="D23:D28"/>
    </sheetView>
  </sheetViews>
  <sheetFormatPr defaultColWidth="9.00390625" defaultRowHeight="13.5"/>
  <cols>
    <col min="1" max="1" width="3.75390625" style="1" customWidth="1"/>
    <col min="2" max="10" width="7.75390625" style="1" customWidth="1"/>
    <col min="11" max="11" width="9.00390625" style="1" customWidth="1"/>
    <col min="12" max="12" width="10.25390625" style="1" bestFit="1" customWidth="1"/>
    <col min="13" max="16384" width="9.00390625" style="1" customWidth="1"/>
  </cols>
  <sheetData>
    <row r="1" ht="12">
      <c r="A1" s="1" t="s">
        <v>171</v>
      </c>
    </row>
    <row r="2" ht="12"/>
    <row r="3" ht="12"/>
    <row r="4" ht="12"/>
    <row r="5" ht="12">
      <c r="A5" s="1" t="s">
        <v>97</v>
      </c>
    </row>
    <row r="6" spans="1:6" ht="12">
      <c r="A6" s="2" t="s">
        <v>0</v>
      </c>
      <c r="B6" s="2" t="s">
        <v>1</v>
      </c>
      <c r="C6" s="2" t="s">
        <v>2</v>
      </c>
      <c r="D6" s="17" t="s">
        <v>3</v>
      </c>
      <c r="E6" s="17"/>
      <c r="F6" s="17"/>
    </row>
    <row r="7" spans="1:6" ht="12">
      <c r="A7" s="2">
        <v>1</v>
      </c>
      <c r="B7" s="2" t="s">
        <v>125</v>
      </c>
      <c r="C7" s="3">
        <v>20</v>
      </c>
      <c r="D7" s="17" t="s">
        <v>126</v>
      </c>
      <c r="E7" s="17"/>
      <c r="F7" s="17"/>
    </row>
    <row r="8" spans="1:6" ht="12">
      <c r="A8" s="2">
        <v>2</v>
      </c>
      <c r="B8" s="2" t="s">
        <v>128</v>
      </c>
      <c r="C8" s="3">
        <v>44.392</v>
      </c>
      <c r="D8" s="17" t="s">
        <v>129</v>
      </c>
      <c r="E8" s="17"/>
      <c r="F8" s="17"/>
    </row>
    <row r="9" spans="1:6" ht="12">
      <c r="A9" s="2">
        <v>3</v>
      </c>
      <c r="B9" s="2" t="s">
        <v>98</v>
      </c>
      <c r="C9" s="3">
        <v>-33.964</v>
      </c>
      <c r="D9" s="17" t="s">
        <v>131</v>
      </c>
      <c r="E9" s="17"/>
      <c r="F9" s="17"/>
    </row>
    <row r="10" spans="1:6" ht="12">
      <c r="A10" s="2">
        <v>4</v>
      </c>
      <c r="B10" s="2" t="s">
        <v>99</v>
      </c>
      <c r="C10" s="3">
        <v>23.263</v>
      </c>
      <c r="D10" s="17" t="s">
        <v>132</v>
      </c>
      <c r="E10" s="17"/>
      <c r="F10" s="17"/>
    </row>
    <row r="11" spans="1:6" ht="12">
      <c r="A11" s="2">
        <v>5</v>
      </c>
      <c r="B11" s="2" t="s">
        <v>100</v>
      </c>
      <c r="C11" s="3">
        <v>-458.57</v>
      </c>
      <c r="D11" s="17" t="s">
        <v>133</v>
      </c>
      <c r="E11" s="17"/>
      <c r="F11" s="17"/>
    </row>
    <row r="12" spans="1:6" ht="12">
      <c r="A12" s="2">
        <v>6</v>
      </c>
      <c r="B12" s="2" t="s">
        <v>134</v>
      </c>
      <c r="C12" s="3">
        <v>4</v>
      </c>
      <c r="D12" s="17" t="s">
        <v>135</v>
      </c>
      <c r="E12" s="17"/>
      <c r="F12" s="17"/>
    </row>
    <row r="13" spans="1:15" ht="13.5">
      <c r="A13" s="2">
        <v>7</v>
      </c>
      <c r="B13" s="2" t="s">
        <v>136</v>
      </c>
      <c r="C13" s="3">
        <v>2</v>
      </c>
      <c r="D13" s="17" t="s">
        <v>137</v>
      </c>
      <c r="E13" s="17"/>
      <c r="F13" s="17"/>
      <c r="L13"/>
      <c r="M13"/>
      <c r="N13"/>
      <c r="O13"/>
    </row>
    <row r="14" spans="1:15" ht="13.5">
      <c r="A14" s="2">
        <v>8</v>
      </c>
      <c r="B14" s="2" t="s">
        <v>138</v>
      </c>
      <c r="C14" s="3">
        <v>4</v>
      </c>
      <c r="D14" s="17" t="s">
        <v>139</v>
      </c>
      <c r="E14" s="17"/>
      <c r="F14" s="17"/>
      <c r="L14"/>
      <c r="M14"/>
      <c r="N14"/>
      <c r="O14"/>
    </row>
    <row r="15" spans="1:15" ht="13.5">
      <c r="A15" s="2">
        <v>9</v>
      </c>
      <c r="B15" s="2" t="s">
        <v>140</v>
      </c>
      <c r="C15" s="3">
        <v>1.44195</v>
      </c>
      <c r="D15" s="17" t="s">
        <v>141</v>
      </c>
      <c r="E15" s="17"/>
      <c r="F15" s="17"/>
      <c r="L15"/>
      <c r="M15"/>
      <c r="N15"/>
      <c r="O15"/>
    </row>
    <row r="16" spans="1:15" ht="13.5">
      <c r="A16" s="2">
        <v>10</v>
      </c>
      <c r="B16" s="2" t="s">
        <v>142</v>
      </c>
      <c r="C16" s="3">
        <v>1.62311</v>
      </c>
      <c r="D16" s="17" t="s">
        <v>143</v>
      </c>
      <c r="E16" s="17"/>
      <c r="F16" s="17"/>
      <c r="L16"/>
      <c r="M16"/>
      <c r="N16"/>
      <c r="O16"/>
    </row>
    <row r="17" spans="1:15" ht="13.5">
      <c r="A17" s="2">
        <v>11</v>
      </c>
      <c r="B17" s="2" t="s">
        <v>144</v>
      </c>
      <c r="C17" s="3">
        <v>1.71351</v>
      </c>
      <c r="D17" s="17" t="s">
        <v>145</v>
      </c>
      <c r="E17" s="17"/>
      <c r="F17" s="17"/>
      <c r="L17"/>
      <c r="M17"/>
      <c r="N17"/>
      <c r="O17"/>
    </row>
    <row r="18" spans="1:15" ht="13.5">
      <c r="A18" s="2">
        <v>12</v>
      </c>
      <c r="B18" s="2" t="s">
        <v>4</v>
      </c>
      <c r="C18" s="3">
        <v>5</v>
      </c>
      <c r="D18" s="17" t="s">
        <v>5</v>
      </c>
      <c r="E18" s="17"/>
      <c r="F18" s="17"/>
      <c r="L18"/>
      <c r="M18"/>
      <c r="N18"/>
      <c r="O18"/>
    </row>
    <row r="19" spans="1:15" ht="13.5">
      <c r="A19" s="2">
        <v>13</v>
      </c>
      <c r="B19" s="4" t="s">
        <v>146</v>
      </c>
      <c r="C19" s="3">
        <v>486.1</v>
      </c>
      <c r="D19" s="17" t="s">
        <v>68</v>
      </c>
      <c r="E19" s="17"/>
      <c r="F19" s="17"/>
      <c r="L19"/>
      <c r="M19"/>
      <c r="N19"/>
      <c r="O19"/>
    </row>
    <row r="20" spans="3:15" ht="13.5">
      <c r="C20" s="1" t="s">
        <v>6</v>
      </c>
      <c r="L20"/>
      <c r="M20"/>
      <c r="N20"/>
      <c r="O20"/>
    </row>
    <row r="21" spans="1:10" s="6" customFormat="1" ht="36">
      <c r="A21" s="5"/>
      <c r="B21" s="5" t="s">
        <v>69</v>
      </c>
      <c r="C21" s="5" t="s">
        <v>70</v>
      </c>
      <c r="D21" s="5" t="s">
        <v>71</v>
      </c>
      <c r="E21" s="5" t="s">
        <v>72</v>
      </c>
      <c r="F21" s="5" t="s">
        <v>73</v>
      </c>
      <c r="G21" s="5" t="s">
        <v>74</v>
      </c>
      <c r="H21" s="5" t="s">
        <v>75</v>
      </c>
      <c r="I21" s="5" t="s">
        <v>76</v>
      </c>
      <c r="J21" s="5" t="s">
        <v>77</v>
      </c>
    </row>
    <row r="22" spans="1:15" s="6" customFormat="1" ht="13.5">
      <c r="A22" s="5" t="s">
        <v>78</v>
      </c>
      <c r="B22" s="5" t="s">
        <v>79</v>
      </c>
      <c r="C22" s="5" t="s">
        <v>80</v>
      </c>
      <c r="D22" s="5" t="s">
        <v>81</v>
      </c>
      <c r="E22" s="5" t="s">
        <v>32</v>
      </c>
      <c r="F22" s="5" t="s">
        <v>33</v>
      </c>
      <c r="G22" s="5" t="s">
        <v>80</v>
      </c>
      <c r="H22" s="5" t="s">
        <v>81</v>
      </c>
      <c r="I22" s="5" t="s">
        <v>32</v>
      </c>
      <c r="J22" s="5" t="s">
        <v>33</v>
      </c>
      <c r="L22" s="11">
        <v>486.1</v>
      </c>
      <c r="M22" s="11">
        <v>546.1</v>
      </c>
      <c r="N22" s="12">
        <v>656.3</v>
      </c>
      <c r="O22" s="1"/>
    </row>
    <row r="23" spans="1:15" ht="14.25">
      <c r="A23" s="7">
        <v>0</v>
      </c>
      <c r="B23" s="7">
        <v>0.001</v>
      </c>
      <c r="C23" s="13">
        <v>100.02243447745865</v>
      </c>
      <c r="D23" s="13">
        <v>94.68184133750147</v>
      </c>
      <c r="E23" s="13">
        <v>-1.034381832876129E-21</v>
      </c>
      <c r="F23" s="13">
        <v>9.99775705561358E-06</v>
      </c>
      <c r="G23" s="13">
        <v>100.02243443901628</v>
      </c>
      <c r="H23" s="13">
        <v>98.9488252255418</v>
      </c>
      <c r="I23" s="13">
        <v>4.5730565260520616E-23</v>
      </c>
      <c r="J23" s="13">
        <v>9.997757059456092E-06</v>
      </c>
      <c r="L23" s="9">
        <v>1.44195</v>
      </c>
      <c r="M23" s="9">
        <v>1.43985</v>
      </c>
      <c r="N23" s="9">
        <v>1.43733</v>
      </c>
      <c r="O23" s="10" t="s">
        <v>124</v>
      </c>
    </row>
    <row r="24" spans="1:15" ht="14.25">
      <c r="A24" s="7">
        <v>0.2</v>
      </c>
      <c r="B24" s="7">
        <v>2</v>
      </c>
      <c r="C24" s="13">
        <v>99.97407405315595</v>
      </c>
      <c r="D24" s="13">
        <v>94.6828023622281</v>
      </c>
      <c r="E24" s="13">
        <v>0.000195267294146917</v>
      </c>
      <c r="F24" s="13">
        <v>0.020006521145304646</v>
      </c>
      <c r="G24" s="13">
        <v>99.81975718999969</v>
      </c>
      <c r="H24" s="13">
        <v>98.640893215916</v>
      </c>
      <c r="I24" s="13">
        <v>-0.06361747988794586</v>
      </c>
      <c r="J24" s="13">
        <v>0.020037454465611844</v>
      </c>
      <c r="L24" s="9">
        <v>1.62311</v>
      </c>
      <c r="M24" s="9">
        <v>1.61669</v>
      </c>
      <c r="N24" s="9">
        <v>1.60925</v>
      </c>
      <c r="O24" s="10" t="s">
        <v>127</v>
      </c>
    </row>
    <row r="25" spans="1:15" ht="14.25">
      <c r="A25" s="7">
        <v>0.4</v>
      </c>
      <c r="B25" s="7">
        <v>4</v>
      </c>
      <c r="C25" s="13">
        <v>99.82702986488677</v>
      </c>
      <c r="D25" s="13">
        <v>94.68610134285409</v>
      </c>
      <c r="E25" s="13">
        <v>0.0033761362025005225</v>
      </c>
      <c r="F25" s="13">
        <v>0.04008003789939693</v>
      </c>
      <c r="G25" s="13">
        <v>99.20307625338185</v>
      </c>
      <c r="H25" s="13">
        <v>97.70756887350966</v>
      </c>
      <c r="I25" s="13">
        <v>-1.0405981717698014</v>
      </c>
      <c r="J25" s="13">
        <v>0.04033226405844152</v>
      </c>
      <c r="L25" s="9">
        <v>1.71351</v>
      </c>
      <c r="M25" s="9">
        <v>1.70557</v>
      </c>
      <c r="N25" s="9">
        <v>1.6965</v>
      </c>
      <c r="O25" s="10" t="s">
        <v>130</v>
      </c>
    </row>
    <row r="26" spans="1:12" ht="13.5">
      <c r="A26" s="7">
        <v>0.6</v>
      </c>
      <c r="B26" s="7">
        <v>6</v>
      </c>
      <c r="C26" s="13">
        <v>99.57461008425865</v>
      </c>
      <c r="D26" s="13">
        <v>94.692565259211</v>
      </c>
      <c r="E26" s="13">
        <v>0.018868076408854538</v>
      </c>
      <c r="F26" s="13">
        <v>0.06029284739044689</v>
      </c>
      <c r="G26" s="13">
        <v>98.1447269182756</v>
      </c>
      <c r="H26" s="13">
        <v>96.11851500046836</v>
      </c>
      <c r="I26" s="13">
        <v>-5.473207524040555</v>
      </c>
      <c r="J26" s="13">
        <v>0.061172351071510644</v>
      </c>
      <c r="L26"/>
    </row>
    <row r="27" spans="1:12" ht="13.5">
      <c r="A27" s="7">
        <v>0.8</v>
      </c>
      <c r="B27" s="7">
        <v>8</v>
      </c>
      <c r="C27" s="13">
        <v>99.20249638630953</v>
      </c>
      <c r="D27" s="13">
        <v>94.7017965210177</v>
      </c>
      <c r="E27" s="13">
        <v>0.06464549383459989</v>
      </c>
      <c r="F27" s="13">
        <v>0.08073079662871181</v>
      </c>
      <c r="G27" s="13">
        <v>96.59222341486053</v>
      </c>
      <c r="H27" s="13">
        <v>93.81666071996347</v>
      </c>
      <c r="I27" s="13">
        <v>-18.308958816718103</v>
      </c>
      <c r="J27" s="13">
        <v>0.08291738332392445</v>
      </c>
      <c r="L27"/>
    </row>
    <row r="28" spans="1:12" ht="13.5">
      <c r="A28" s="7">
        <v>1</v>
      </c>
      <c r="B28" s="7">
        <v>10</v>
      </c>
      <c r="C28" s="13">
        <v>98.6818411477555</v>
      </c>
      <c r="D28" s="13">
        <v>94.70780732559179</v>
      </c>
      <c r="E28" s="13">
        <v>0.15767054043812243</v>
      </c>
      <c r="F28" s="13">
        <v>0.10151000786507394</v>
      </c>
      <c r="G28" s="13">
        <v>94.45599990515625</v>
      </c>
      <c r="H28" s="13">
        <v>90.70568359646549</v>
      </c>
      <c r="I28" s="13">
        <v>-48.4040179454924</v>
      </c>
      <c r="J28" s="13">
        <v>0.10606817367993754</v>
      </c>
      <c r="L28"/>
    </row>
    <row r="29" ht="13.5">
      <c r="L29"/>
    </row>
    <row r="30" ht="13.5">
      <c r="L30"/>
    </row>
  </sheetData>
  <mergeCells count="14">
    <mergeCell ref="D14:F14"/>
    <mergeCell ref="D17:F17"/>
    <mergeCell ref="D6:F6"/>
    <mergeCell ref="D7:F7"/>
    <mergeCell ref="D8:F8"/>
    <mergeCell ref="D9:F9"/>
    <mergeCell ref="D10:F10"/>
    <mergeCell ref="D11:F11"/>
    <mergeCell ref="D12:F12"/>
    <mergeCell ref="D13:F13"/>
    <mergeCell ref="D15:F15"/>
    <mergeCell ref="D16:F16"/>
    <mergeCell ref="D18:F18"/>
    <mergeCell ref="D19:F19"/>
  </mergeCells>
  <printOptions headings="1"/>
  <pageMargins left="0.75" right="0.75" top="1" bottom="1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1"/>
  <dimension ref="A1:O28"/>
  <sheetViews>
    <sheetView showGridLines="0" workbookViewId="0" topLeftCell="A1">
      <selection activeCell="M33" sqref="M33"/>
    </sheetView>
  </sheetViews>
  <sheetFormatPr defaultColWidth="9.00390625" defaultRowHeight="13.5"/>
  <cols>
    <col min="1" max="1" width="3.75390625" style="1" customWidth="1"/>
    <col min="2" max="10" width="7.75390625" style="1" customWidth="1"/>
    <col min="11" max="11" width="9.00390625" style="1" customWidth="1"/>
    <col min="12" max="12" width="10.25390625" style="1" bestFit="1" customWidth="1"/>
    <col min="13" max="16384" width="9.00390625" style="1" customWidth="1"/>
  </cols>
  <sheetData>
    <row r="1" ht="12">
      <c r="A1" s="1" t="s">
        <v>170</v>
      </c>
    </row>
    <row r="2" ht="12"/>
    <row r="3" ht="12"/>
    <row r="4" ht="12"/>
    <row r="5" ht="12">
      <c r="A5" s="1" t="s">
        <v>97</v>
      </c>
    </row>
    <row r="6" spans="1:6" ht="12">
      <c r="A6" s="2" t="s">
        <v>0</v>
      </c>
      <c r="B6" s="2" t="s">
        <v>1</v>
      </c>
      <c r="C6" s="2" t="s">
        <v>2</v>
      </c>
      <c r="D6" s="17" t="s">
        <v>3</v>
      </c>
      <c r="E6" s="17"/>
      <c r="F6" s="17"/>
    </row>
    <row r="7" spans="1:6" ht="12">
      <c r="A7" s="2">
        <v>1</v>
      </c>
      <c r="B7" s="2" t="s">
        <v>101</v>
      </c>
      <c r="C7" s="3">
        <v>20</v>
      </c>
      <c r="D7" s="17" t="s">
        <v>102</v>
      </c>
      <c r="E7" s="17"/>
      <c r="F7" s="17"/>
    </row>
    <row r="8" spans="1:6" ht="12">
      <c r="A8" s="2">
        <v>2</v>
      </c>
      <c r="B8" s="2" t="s">
        <v>103</v>
      </c>
      <c r="C8" s="3">
        <v>44.392</v>
      </c>
      <c r="D8" s="17" t="s">
        <v>104</v>
      </c>
      <c r="E8" s="17"/>
      <c r="F8" s="17"/>
    </row>
    <row r="9" spans="1:6" ht="12">
      <c r="A9" s="2">
        <v>3</v>
      </c>
      <c r="B9" s="2" t="s">
        <v>98</v>
      </c>
      <c r="C9" s="3">
        <v>-33.964</v>
      </c>
      <c r="D9" s="17" t="s">
        <v>105</v>
      </c>
      <c r="E9" s="17"/>
      <c r="F9" s="17"/>
    </row>
    <row r="10" spans="1:6" ht="12">
      <c r="A10" s="2">
        <v>4</v>
      </c>
      <c r="B10" s="2" t="s">
        <v>99</v>
      </c>
      <c r="C10" s="3">
        <v>23.263</v>
      </c>
      <c r="D10" s="17" t="s">
        <v>106</v>
      </c>
      <c r="E10" s="17"/>
      <c r="F10" s="17"/>
    </row>
    <row r="11" spans="1:15" ht="13.5">
      <c r="A11" s="2">
        <v>5</v>
      </c>
      <c r="B11" s="2" t="s">
        <v>100</v>
      </c>
      <c r="C11" s="3">
        <v>-458.57</v>
      </c>
      <c r="D11" s="17" t="s">
        <v>107</v>
      </c>
      <c r="E11" s="17"/>
      <c r="F11" s="17"/>
      <c r="L11"/>
      <c r="M11"/>
      <c r="N11"/>
      <c r="O11"/>
    </row>
    <row r="12" spans="1:15" ht="13.5">
      <c r="A12" s="2">
        <v>6</v>
      </c>
      <c r="B12" s="2" t="s">
        <v>108</v>
      </c>
      <c r="C12" s="3">
        <v>4</v>
      </c>
      <c r="D12" s="17" t="s">
        <v>116</v>
      </c>
      <c r="E12" s="17"/>
      <c r="F12" s="17"/>
      <c r="L12"/>
      <c r="M12"/>
      <c r="N12"/>
      <c r="O12"/>
    </row>
    <row r="13" spans="1:15" ht="13.5">
      <c r="A13" s="2">
        <v>7</v>
      </c>
      <c r="B13" s="2" t="s">
        <v>109</v>
      </c>
      <c r="C13" s="3">
        <v>2</v>
      </c>
      <c r="D13" s="17" t="s">
        <v>119</v>
      </c>
      <c r="E13" s="17"/>
      <c r="F13" s="17"/>
      <c r="K13"/>
      <c r="L13"/>
      <c r="M13"/>
      <c r="N13"/>
      <c r="O13"/>
    </row>
    <row r="14" spans="1:15" ht="13.5">
      <c r="A14" s="2">
        <v>8</v>
      </c>
      <c r="B14" s="2" t="s">
        <v>113</v>
      </c>
      <c r="C14" s="3">
        <v>4</v>
      </c>
      <c r="D14" s="17" t="s">
        <v>122</v>
      </c>
      <c r="E14" s="17"/>
      <c r="F14" s="17"/>
      <c r="K14"/>
      <c r="L14"/>
      <c r="M14"/>
      <c r="N14"/>
      <c r="O14"/>
    </row>
    <row r="15" spans="1:15" ht="13.5">
      <c r="A15" s="2">
        <v>9</v>
      </c>
      <c r="B15" s="2" t="s">
        <v>110</v>
      </c>
      <c r="C15" s="3">
        <v>1.43985</v>
      </c>
      <c r="D15" s="17" t="s">
        <v>117</v>
      </c>
      <c r="E15" s="17"/>
      <c r="F15" s="17"/>
      <c r="K15"/>
      <c r="L15"/>
      <c r="M15"/>
      <c r="N15"/>
      <c r="O15"/>
    </row>
    <row r="16" spans="1:15" ht="13.5">
      <c r="A16" s="2">
        <v>10</v>
      </c>
      <c r="B16" s="2" t="s">
        <v>111</v>
      </c>
      <c r="C16" s="3">
        <v>1.61669</v>
      </c>
      <c r="D16" s="17" t="s">
        <v>120</v>
      </c>
      <c r="E16" s="17"/>
      <c r="F16" s="17"/>
      <c r="K16"/>
      <c r="L16"/>
      <c r="M16"/>
      <c r="N16"/>
      <c r="O16"/>
    </row>
    <row r="17" spans="1:15" ht="13.5">
      <c r="A17" s="2">
        <v>11</v>
      </c>
      <c r="B17" s="2" t="s">
        <v>114</v>
      </c>
      <c r="C17" s="3">
        <v>1.70557</v>
      </c>
      <c r="D17" s="17" t="s">
        <v>123</v>
      </c>
      <c r="E17" s="17"/>
      <c r="F17" s="17"/>
      <c r="L17"/>
      <c r="M17"/>
      <c r="N17"/>
      <c r="O17"/>
    </row>
    <row r="18" spans="1:15" ht="13.5">
      <c r="A18" s="2">
        <v>12</v>
      </c>
      <c r="B18" s="2" t="s">
        <v>4</v>
      </c>
      <c r="C18" s="3">
        <v>5</v>
      </c>
      <c r="D18" s="17" t="s">
        <v>5</v>
      </c>
      <c r="E18" s="17"/>
      <c r="F18" s="17"/>
      <c r="L18"/>
      <c r="M18"/>
      <c r="N18"/>
      <c r="O18"/>
    </row>
    <row r="19" spans="1:15" ht="13.5">
      <c r="A19" s="2">
        <v>13</v>
      </c>
      <c r="B19" s="4" t="s">
        <v>112</v>
      </c>
      <c r="C19" s="3">
        <v>546.1</v>
      </c>
      <c r="D19" s="17" t="s">
        <v>68</v>
      </c>
      <c r="E19" s="17"/>
      <c r="F19" s="17"/>
      <c r="L19"/>
      <c r="M19"/>
      <c r="N19"/>
      <c r="O19"/>
    </row>
    <row r="20" ht="12">
      <c r="C20" s="1" t="s">
        <v>6</v>
      </c>
    </row>
    <row r="21" spans="1:10" s="6" customFormat="1" ht="36">
      <c r="A21" s="5"/>
      <c r="B21" s="5" t="s">
        <v>69</v>
      </c>
      <c r="C21" s="5" t="s">
        <v>70</v>
      </c>
      <c r="D21" s="5" t="s">
        <v>71</v>
      </c>
      <c r="E21" s="5" t="s">
        <v>72</v>
      </c>
      <c r="F21" s="5" t="s">
        <v>73</v>
      </c>
      <c r="G21" s="5" t="s">
        <v>74</v>
      </c>
      <c r="H21" s="5" t="s">
        <v>75</v>
      </c>
      <c r="I21" s="5" t="s">
        <v>76</v>
      </c>
      <c r="J21" s="5" t="s">
        <v>77</v>
      </c>
    </row>
    <row r="22" spans="1:15" s="6" customFormat="1" ht="13.5">
      <c r="A22" s="5" t="s">
        <v>78</v>
      </c>
      <c r="B22" s="5" t="s">
        <v>79</v>
      </c>
      <c r="C22" s="5" t="s">
        <v>80</v>
      </c>
      <c r="D22" s="5" t="s">
        <v>81</v>
      </c>
      <c r="E22" s="5" t="s">
        <v>32</v>
      </c>
      <c r="F22" s="5" t="s">
        <v>33</v>
      </c>
      <c r="G22" s="5" t="s">
        <v>80</v>
      </c>
      <c r="H22" s="5" t="s">
        <v>81</v>
      </c>
      <c r="I22" s="5" t="s">
        <v>32</v>
      </c>
      <c r="J22" s="5" t="s">
        <v>33</v>
      </c>
      <c r="L22" s="11">
        <v>486.1</v>
      </c>
      <c r="M22" s="11">
        <v>546.1</v>
      </c>
      <c r="N22" s="12">
        <v>656.3</v>
      </c>
      <c r="O22" s="1"/>
    </row>
    <row r="23" spans="1:15" ht="14.25">
      <c r="A23" s="7">
        <v>0</v>
      </c>
      <c r="B23" s="7">
        <v>0.001</v>
      </c>
      <c r="C23" s="13">
        <v>100.06215948821085</v>
      </c>
      <c r="D23" s="13">
        <v>94.70459590882216</v>
      </c>
      <c r="E23" s="13">
        <v>4.0302464452576004E-22</v>
      </c>
      <c r="F23" s="13">
        <v>9.993787912747017E-06</v>
      </c>
      <c r="G23" s="13">
        <v>100.062159450167</v>
      </c>
      <c r="H23" s="13">
        <v>98.9860042766385</v>
      </c>
      <c r="I23" s="13">
        <v>9.920606638252084E-22</v>
      </c>
      <c r="J23" s="13">
        <v>9.993787916546678E-06</v>
      </c>
      <c r="L23" s="9">
        <v>1.44195</v>
      </c>
      <c r="M23" s="9">
        <v>1.43985</v>
      </c>
      <c r="N23" s="9">
        <v>1.43733</v>
      </c>
      <c r="O23" s="10" t="s">
        <v>115</v>
      </c>
    </row>
    <row r="24" spans="1:15" ht="14.25">
      <c r="A24" s="7">
        <v>0.2</v>
      </c>
      <c r="B24" s="7">
        <v>2</v>
      </c>
      <c r="C24" s="13">
        <v>100.0133115514691</v>
      </c>
      <c r="D24" s="13">
        <v>94.70431656886669</v>
      </c>
      <c r="E24" s="13">
        <v>-5.363511327768877E-05</v>
      </c>
      <c r="F24" s="13">
        <v>0.019998671084964247</v>
      </c>
      <c r="G24" s="13">
        <v>99.86059604444219</v>
      </c>
      <c r="H24" s="13">
        <v>98.68003093516293</v>
      </c>
      <c r="I24" s="13">
        <v>-0.05622163140188794</v>
      </c>
      <c r="J24" s="13">
        <v>0.02002925887910699</v>
      </c>
      <c r="L24" s="9">
        <v>1.62311</v>
      </c>
      <c r="M24" s="9">
        <v>1.61669</v>
      </c>
      <c r="N24" s="9">
        <v>1.60925</v>
      </c>
      <c r="O24" s="10" t="s">
        <v>118</v>
      </c>
    </row>
    <row r="25" spans="1:15" ht="14.25">
      <c r="A25" s="7">
        <v>0.4</v>
      </c>
      <c r="B25" s="7">
        <v>4</v>
      </c>
      <c r="C25" s="13">
        <v>99.86488840790356</v>
      </c>
      <c r="D25" s="13">
        <v>94.70392453863424</v>
      </c>
      <c r="E25" s="13">
        <v>-0.000635741888430619</v>
      </c>
      <c r="F25" s="13">
        <v>0.04006483551515898</v>
      </c>
      <c r="G25" s="13">
        <v>99.24742566388082</v>
      </c>
      <c r="H25" s="13">
        <v>97.75273690134028</v>
      </c>
      <c r="I25" s="13">
        <v>-0.9194831407713083</v>
      </c>
      <c r="J25" s="13">
        <v>0.04031423153016349</v>
      </c>
      <c r="L25" s="9">
        <v>1.71351</v>
      </c>
      <c r="M25" s="9">
        <v>1.70557</v>
      </c>
      <c r="N25" s="9">
        <v>1.6965</v>
      </c>
      <c r="O25" s="10" t="s">
        <v>121</v>
      </c>
    </row>
    <row r="26" spans="1:10" ht="12">
      <c r="A26" s="7">
        <v>0.6</v>
      </c>
      <c r="B26" s="7">
        <v>6</v>
      </c>
      <c r="C26" s="13">
        <v>99.61048621176091</v>
      </c>
      <c r="D26" s="13">
        <v>94.70436596600112</v>
      </c>
      <c r="E26" s="13">
        <v>-0.001631877421800283</v>
      </c>
      <c r="F26" s="13">
        <v>0.06027110573003315</v>
      </c>
      <c r="G26" s="13">
        <v>98.19552731523416</v>
      </c>
      <c r="H26" s="13">
        <v>96.17427998952324</v>
      </c>
      <c r="I26" s="13">
        <v>-4.834834582038334</v>
      </c>
      <c r="J26" s="13">
        <v>0.061140664712255655</v>
      </c>
    </row>
    <row r="27" spans="1:10" ht="12">
      <c r="A27" s="7">
        <v>0.8</v>
      </c>
      <c r="B27" s="7">
        <v>8</v>
      </c>
      <c r="C27" s="13">
        <v>99.236413709402</v>
      </c>
      <c r="D27" s="13">
        <v>94.7055593166181</v>
      </c>
      <c r="E27" s="13">
        <v>-0.0005151091776599214</v>
      </c>
      <c r="F27" s="13">
        <v>0.08070314414174085</v>
      </c>
      <c r="G27" s="13">
        <v>96.65345476500357</v>
      </c>
      <c r="H27" s="13">
        <v>93.88853092010203</v>
      </c>
      <c r="I27" s="13">
        <v>-16.166237888038534</v>
      </c>
      <c r="J27" s="13">
        <v>0.08286473337037328</v>
      </c>
    </row>
    <row r="28" spans="1:10" ht="12">
      <c r="A28" s="7">
        <v>1</v>
      </c>
      <c r="B28" s="7">
        <v>10</v>
      </c>
      <c r="C28" s="13">
        <v>98.71511209714492</v>
      </c>
      <c r="D28" s="13">
        <v>94.70230103631327</v>
      </c>
      <c r="E28" s="13">
        <v>-9.85544417941958E-06</v>
      </c>
      <c r="F28" s="13">
        <v>0.10147567698416199</v>
      </c>
      <c r="G28" s="13">
        <v>94.5334208571315</v>
      </c>
      <c r="H28" s="13">
        <v>90.80076716088382</v>
      </c>
      <c r="I28" s="13">
        <v>-42.709658068727755</v>
      </c>
      <c r="J28" s="13">
        <v>0.10598097916449381</v>
      </c>
    </row>
  </sheetData>
  <mergeCells count="14">
    <mergeCell ref="D15:F15"/>
    <mergeCell ref="D16:F16"/>
    <mergeCell ref="D18:F18"/>
    <mergeCell ref="D19:F19"/>
    <mergeCell ref="D14:F14"/>
    <mergeCell ref="D17:F17"/>
    <mergeCell ref="D6:F6"/>
    <mergeCell ref="D7:F7"/>
    <mergeCell ref="D8:F8"/>
    <mergeCell ref="D9:F9"/>
    <mergeCell ref="D10:F10"/>
    <mergeCell ref="D11:F11"/>
    <mergeCell ref="D12:F12"/>
    <mergeCell ref="D13:F13"/>
  </mergeCells>
  <printOptions headings="1"/>
  <pageMargins left="0.75" right="0.75" top="1" bottom="1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3"/>
  <dimension ref="A1:O28"/>
  <sheetViews>
    <sheetView showGridLines="0" workbookViewId="0" topLeftCell="A1">
      <selection activeCell="D23" sqref="D23:D28"/>
    </sheetView>
  </sheetViews>
  <sheetFormatPr defaultColWidth="9.00390625" defaultRowHeight="13.5"/>
  <cols>
    <col min="1" max="1" width="3.75390625" style="1" customWidth="1"/>
    <col min="2" max="10" width="7.75390625" style="1" customWidth="1"/>
    <col min="11" max="11" width="9.00390625" style="1" customWidth="1"/>
    <col min="12" max="12" width="10.25390625" style="1" bestFit="1" customWidth="1"/>
    <col min="13" max="16384" width="9.00390625" style="1" customWidth="1"/>
  </cols>
  <sheetData>
    <row r="1" ht="12">
      <c r="A1" s="1" t="s">
        <v>170</v>
      </c>
    </row>
    <row r="2" ht="12"/>
    <row r="3" ht="12"/>
    <row r="4" ht="12"/>
    <row r="5" ht="12">
      <c r="A5" s="1" t="s">
        <v>97</v>
      </c>
    </row>
    <row r="6" spans="1:6" ht="12">
      <c r="A6" s="2" t="s">
        <v>0</v>
      </c>
      <c r="B6" s="2" t="s">
        <v>1</v>
      </c>
      <c r="C6" s="2" t="s">
        <v>2</v>
      </c>
      <c r="D6" s="17" t="s">
        <v>3</v>
      </c>
      <c r="E6" s="17"/>
      <c r="F6" s="17"/>
    </row>
    <row r="7" spans="1:6" ht="12">
      <c r="A7" s="2">
        <v>1</v>
      </c>
      <c r="B7" s="2" t="s">
        <v>148</v>
      </c>
      <c r="C7" s="3">
        <v>20</v>
      </c>
      <c r="D7" s="17" t="s">
        <v>149</v>
      </c>
      <c r="E7" s="17"/>
      <c r="F7" s="17"/>
    </row>
    <row r="8" spans="1:6" ht="12">
      <c r="A8" s="2">
        <v>2</v>
      </c>
      <c r="B8" s="2" t="s">
        <v>151</v>
      </c>
      <c r="C8" s="3">
        <v>44.392</v>
      </c>
      <c r="D8" s="17" t="s">
        <v>152</v>
      </c>
      <c r="E8" s="17"/>
      <c r="F8" s="17"/>
    </row>
    <row r="9" spans="1:6" ht="12">
      <c r="A9" s="2">
        <v>3</v>
      </c>
      <c r="B9" s="2" t="s">
        <v>98</v>
      </c>
      <c r="C9" s="3">
        <v>-33.964</v>
      </c>
      <c r="D9" s="17" t="s">
        <v>154</v>
      </c>
      <c r="E9" s="17"/>
      <c r="F9" s="17"/>
    </row>
    <row r="10" spans="1:6" ht="12">
      <c r="A10" s="2">
        <v>4</v>
      </c>
      <c r="B10" s="2" t="s">
        <v>99</v>
      </c>
      <c r="C10" s="3">
        <v>23.263</v>
      </c>
      <c r="D10" s="17" t="s">
        <v>155</v>
      </c>
      <c r="E10" s="17"/>
      <c r="F10" s="17"/>
    </row>
    <row r="11" spans="1:6" ht="12">
      <c r="A11" s="2">
        <v>5</v>
      </c>
      <c r="B11" s="2" t="s">
        <v>100</v>
      </c>
      <c r="C11" s="3">
        <v>-458.57</v>
      </c>
      <c r="D11" s="17" t="s">
        <v>156</v>
      </c>
      <c r="E11" s="17"/>
      <c r="F11" s="17"/>
    </row>
    <row r="12" spans="1:15" ht="13.5">
      <c r="A12" s="2">
        <v>6</v>
      </c>
      <c r="B12" s="2" t="s">
        <v>157</v>
      </c>
      <c r="C12" s="3">
        <v>4</v>
      </c>
      <c r="D12" s="17" t="s">
        <v>158</v>
      </c>
      <c r="E12" s="17"/>
      <c r="F12" s="17"/>
      <c r="L12"/>
      <c r="M12"/>
      <c r="N12"/>
      <c r="O12"/>
    </row>
    <row r="13" spans="1:15" ht="13.5">
      <c r="A13" s="2">
        <v>7</v>
      </c>
      <c r="B13" s="2" t="s">
        <v>159</v>
      </c>
      <c r="C13" s="3">
        <v>2</v>
      </c>
      <c r="D13" s="17" t="s">
        <v>160</v>
      </c>
      <c r="E13" s="17"/>
      <c r="F13" s="17"/>
      <c r="L13"/>
      <c r="M13"/>
      <c r="N13"/>
      <c r="O13"/>
    </row>
    <row r="14" spans="1:15" ht="13.5">
      <c r="A14" s="2">
        <v>8</v>
      </c>
      <c r="B14" s="2" t="s">
        <v>161</v>
      </c>
      <c r="C14" s="3">
        <v>4</v>
      </c>
      <c r="D14" s="17" t="s">
        <v>162</v>
      </c>
      <c r="E14" s="17"/>
      <c r="F14" s="17"/>
      <c r="L14"/>
      <c r="M14"/>
      <c r="N14"/>
      <c r="O14"/>
    </row>
    <row r="15" spans="1:15" ht="13.5">
      <c r="A15" s="2">
        <v>9</v>
      </c>
      <c r="B15" s="2" t="s">
        <v>163</v>
      </c>
      <c r="C15" s="3">
        <v>1.43733</v>
      </c>
      <c r="D15" s="17" t="s">
        <v>164</v>
      </c>
      <c r="E15" s="17"/>
      <c r="F15" s="17"/>
      <c r="L15"/>
      <c r="M15"/>
      <c r="N15"/>
      <c r="O15"/>
    </row>
    <row r="16" spans="1:15" ht="13.5">
      <c r="A16" s="2">
        <v>10</v>
      </c>
      <c r="B16" s="2" t="s">
        <v>165</v>
      </c>
      <c r="C16" s="3">
        <v>1.60925</v>
      </c>
      <c r="D16" s="17" t="s">
        <v>166</v>
      </c>
      <c r="E16" s="17"/>
      <c r="F16" s="17"/>
      <c r="L16"/>
      <c r="M16"/>
      <c r="N16"/>
      <c r="O16"/>
    </row>
    <row r="17" spans="1:15" ht="13.5">
      <c r="A17" s="2">
        <v>11</v>
      </c>
      <c r="B17" s="2" t="s">
        <v>167</v>
      </c>
      <c r="C17" s="3">
        <v>1.6965</v>
      </c>
      <c r="D17" s="17" t="s">
        <v>168</v>
      </c>
      <c r="E17" s="17"/>
      <c r="F17" s="17"/>
      <c r="L17"/>
      <c r="M17"/>
      <c r="N17"/>
      <c r="O17"/>
    </row>
    <row r="18" spans="1:15" ht="13.5">
      <c r="A18" s="2">
        <v>12</v>
      </c>
      <c r="B18" s="2" t="s">
        <v>4</v>
      </c>
      <c r="C18" s="3">
        <v>5</v>
      </c>
      <c r="D18" s="17" t="s">
        <v>5</v>
      </c>
      <c r="E18" s="17"/>
      <c r="F18" s="17"/>
      <c r="L18"/>
      <c r="M18"/>
      <c r="N18"/>
      <c r="O18"/>
    </row>
    <row r="19" spans="1:15" ht="13.5">
      <c r="A19" s="2">
        <v>13</v>
      </c>
      <c r="B19" s="4" t="s">
        <v>169</v>
      </c>
      <c r="C19" s="3">
        <v>656.3</v>
      </c>
      <c r="D19" s="17" t="s">
        <v>68</v>
      </c>
      <c r="E19" s="17"/>
      <c r="F19" s="17"/>
      <c r="L19"/>
      <c r="M19"/>
      <c r="N19"/>
      <c r="O19"/>
    </row>
    <row r="20" ht="12">
      <c r="C20" s="1" t="s">
        <v>6</v>
      </c>
    </row>
    <row r="21" spans="1:10" s="6" customFormat="1" ht="36">
      <c r="A21" s="5"/>
      <c r="B21" s="5" t="s">
        <v>69</v>
      </c>
      <c r="C21" s="5" t="s">
        <v>70</v>
      </c>
      <c r="D21" s="5" t="s">
        <v>71</v>
      </c>
      <c r="E21" s="5" t="s">
        <v>72</v>
      </c>
      <c r="F21" s="5" t="s">
        <v>73</v>
      </c>
      <c r="G21" s="5" t="s">
        <v>74</v>
      </c>
      <c r="H21" s="5" t="s">
        <v>75</v>
      </c>
      <c r="I21" s="5" t="s">
        <v>76</v>
      </c>
      <c r="J21" s="5" t="s">
        <v>77</v>
      </c>
    </row>
    <row r="22" spans="1:15" s="6" customFormat="1" ht="13.5">
      <c r="A22" s="5" t="s">
        <v>78</v>
      </c>
      <c r="B22" s="5" t="s">
        <v>79</v>
      </c>
      <c r="C22" s="5" t="s">
        <v>80</v>
      </c>
      <c r="D22" s="5" t="s">
        <v>81</v>
      </c>
      <c r="E22" s="5" t="s">
        <v>32</v>
      </c>
      <c r="F22" s="5" t="s">
        <v>33</v>
      </c>
      <c r="G22" s="5" t="s">
        <v>80</v>
      </c>
      <c r="H22" s="5" t="s">
        <v>81</v>
      </c>
      <c r="I22" s="5" t="s">
        <v>32</v>
      </c>
      <c r="J22" s="5" t="s">
        <v>33</v>
      </c>
      <c r="L22" s="11">
        <v>486.1</v>
      </c>
      <c r="M22" s="11">
        <v>546.1</v>
      </c>
      <c r="N22" s="12">
        <v>656.3</v>
      </c>
      <c r="O22" s="1"/>
    </row>
    <row r="23" spans="1:15" ht="14.25">
      <c r="A23" s="7">
        <v>0</v>
      </c>
      <c r="B23" s="7">
        <v>0.001</v>
      </c>
      <c r="C23" s="13">
        <v>100.09445052467306</v>
      </c>
      <c r="D23" s="13">
        <v>94.71854174646263</v>
      </c>
      <c r="E23" s="13">
        <v>9.469036342489482E-22</v>
      </c>
      <c r="F23" s="13">
        <v>9.990563860182611E-06</v>
      </c>
      <c r="G23" s="13">
        <v>100.0944504870818</v>
      </c>
      <c r="H23" s="13">
        <v>99.01380546561879</v>
      </c>
      <c r="I23" s="13">
        <v>8.348869493194297E-22</v>
      </c>
      <c r="J23" s="13">
        <v>9.990563863934647E-06</v>
      </c>
      <c r="L23" s="9">
        <v>1.44195</v>
      </c>
      <c r="M23" s="9">
        <v>1.43985</v>
      </c>
      <c r="N23" s="9">
        <v>1.43733</v>
      </c>
      <c r="O23" s="10" t="s">
        <v>147</v>
      </c>
    </row>
    <row r="24" spans="1:15" ht="14.25">
      <c r="A24" s="7">
        <v>0.2</v>
      </c>
      <c r="B24" s="7">
        <v>2</v>
      </c>
      <c r="C24" s="13">
        <v>100.04489359463543</v>
      </c>
      <c r="D24" s="13">
        <v>94.7166971250481</v>
      </c>
      <c r="E24" s="13">
        <v>-0.00028307471061055</v>
      </c>
      <c r="F24" s="13">
        <v>0.019992357088853475</v>
      </c>
      <c r="G24" s="13">
        <v>99.8939967663343</v>
      </c>
      <c r="H24" s="13">
        <v>98.70990030101325</v>
      </c>
      <c r="I24" s="13">
        <v>-0.04643417919022279</v>
      </c>
      <c r="J24" s="13">
        <v>0.02002256096775363</v>
      </c>
      <c r="L24" s="9">
        <v>1.62311</v>
      </c>
      <c r="M24" s="9">
        <v>1.61669</v>
      </c>
      <c r="N24" s="9">
        <v>1.60925</v>
      </c>
      <c r="O24" s="10" t="s">
        <v>150</v>
      </c>
    </row>
    <row r="25" spans="1:15" ht="14.25">
      <c r="A25" s="7">
        <v>0.4</v>
      </c>
      <c r="B25" s="7">
        <v>4</v>
      </c>
      <c r="C25" s="13">
        <v>99.89442613641704</v>
      </c>
      <c r="D25" s="13">
        <v>94.71163038398485</v>
      </c>
      <c r="E25" s="13">
        <v>-0.004353006199621687</v>
      </c>
      <c r="F25" s="13">
        <v>0.0400529824257218</v>
      </c>
      <c r="G25" s="13">
        <v>99.28433828984976</v>
      </c>
      <c r="H25" s="13">
        <v>97.78897762459812</v>
      </c>
      <c r="I25" s="13">
        <v>-0.7592939441344996</v>
      </c>
      <c r="J25" s="13">
        <v>0.040299235102493</v>
      </c>
      <c r="L25" s="9">
        <v>1.71351</v>
      </c>
      <c r="M25" s="9">
        <v>1.70557</v>
      </c>
      <c r="N25" s="9">
        <v>1.6965</v>
      </c>
      <c r="O25" s="10" t="s">
        <v>153</v>
      </c>
    </row>
    <row r="26" spans="1:10" ht="12">
      <c r="A26" s="7">
        <v>0.6</v>
      </c>
      <c r="B26" s="7">
        <v>6</v>
      </c>
      <c r="C26" s="13">
        <v>99.63693183781153</v>
      </c>
      <c r="D26" s="13">
        <v>94.70438086588241</v>
      </c>
      <c r="E26" s="13">
        <v>-0.02077565912884016</v>
      </c>
      <c r="F26" s="13">
        <v>0.06025508918733112</v>
      </c>
      <c r="G26" s="13">
        <v>98.23894335419503</v>
      </c>
      <c r="H26" s="13">
        <v>96.22173147889463</v>
      </c>
      <c r="I26" s="13">
        <v>-3.9913772968909598</v>
      </c>
      <c r="J26" s="13">
        <v>0.06111361031007864</v>
      </c>
    </row>
    <row r="27" spans="1:10" ht="12">
      <c r="A27" s="7">
        <v>0.8</v>
      </c>
      <c r="B27" s="7">
        <v>8</v>
      </c>
      <c r="C27" s="13">
        <v>99.25935535330217</v>
      </c>
      <c r="D27" s="13">
        <v>94.69514418140956</v>
      </c>
      <c r="E27" s="13">
        <v>-0.06193215158161225</v>
      </c>
      <c r="F27" s="13">
        <v>0.08068445077617466</v>
      </c>
      <c r="G27" s="13">
        <v>96.70749656427645</v>
      </c>
      <c r="H27" s="13">
        <v>93.95305651162067</v>
      </c>
      <c r="I27" s="13">
        <v>-13.339762694358027</v>
      </c>
      <c r="J27" s="13">
        <v>0.08281832095267516</v>
      </c>
    </row>
    <row r="28" spans="1:10" ht="12">
      <c r="A28" s="7">
        <v>1</v>
      </c>
      <c r="B28" s="7">
        <v>10</v>
      </c>
      <c r="C28" s="13">
        <v>98.73546795152636</v>
      </c>
      <c r="D28" s="13">
        <v>94.67946268718008</v>
      </c>
      <c r="E28" s="13">
        <v>-0.14991733107082925</v>
      </c>
      <c r="F28" s="13">
        <v>0.10145468410912258</v>
      </c>
      <c r="G28" s="13">
        <v>94.60415630738649</v>
      </c>
      <c r="H28" s="13">
        <v>90.88997999031271</v>
      </c>
      <c r="I28" s="13">
        <v>-35.21684567623917</v>
      </c>
      <c r="J28" s="13">
        <v>0.10590143958971612</v>
      </c>
    </row>
  </sheetData>
  <mergeCells count="14">
    <mergeCell ref="D15:F15"/>
    <mergeCell ref="D16:F16"/>
    <mergeCell ref="D18:F18"/>
    <mergeCell ref="D19:F19"/>
    <mergeCell ref="D14:F14"/>
    <mergeCell ref="D17:F17"/>
    <mergeCell ref="D6:F6"/>
    <mergeCell ref="D7:F7"/>
    <mergeCell ref="D8:F8"/>
    <mergeCell ref="D9:F9"/>
    <mergeCell ref="D10:F10"/>
    <mergeCell ref="D11:F11"/>
    <mergeCell ref="D12:F12"/>
    <mergeCell ref="D13:F13"/>
  </mergeCells>
  <printOptions headings="1"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小森谷</dc:creator>
  <cp:keywords/>
  <dc:description/>
  <cp:lastModifiedBy>小森谷</cp:lastModifiedBy>
  <cp:lastPrinted>2003-09-08T06:24:10Z</cp:lastPrinted>
  <dcterms:created xsi:type="dcterms:W3CDTF">2003-09-07T05:42:11Z</dcterms:created>
  <dcterms:modified xsi:type="dcterms:W3CDTF">2019-09-24T11:53:57Z</dcterms:modified>
  <cp:category/>
  <cp:version/>
  <cp:contentType/>
  <cp:contentStatus/>
</cp:coreProperties>
</file>